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20" windowWidth="28455" windowHeight="12525"/>
  </bookViews>
  <sheets>
    <sheet name="Financiación" sheetId="4" r:id="rId1"/>
    <sheet name="Financiación Inicial" sheetId="5" r:id="rId2"/>
  </sheets>
  <externalReferences>
    <externalReference r:id="rId3"/>
  </externalReferences>
  <definedNames>
    <definedName name="_xlnm.Print_Area" localSheetId="0">Financiación!$A$1:$G$79</definedName>
    <definedName name="_xlnm.Print_Area" localSheetId="1">'Financiación Inicial'!$A$1:$C$36</definedName>
    <definedName name="finTemporada">[1]Parametros!$C$14</definedName>
    <definedName name="inflacion">[1]Parametros!$C$11</definedName>
    <definedName name="inicioTemporada">[1]Parametros!$B$14</definedName>
    <definedName name="inv_propia">Financiación!$C$14:$G$17</definedName>
    <definedName name="irpf">'[1]Datos Básicos'!$I$26</definedName>
    <definedName name="isoc">'[1]Datos Básicos'!$C$30</definedName>
    <definedName name="ITP">'[1]Datos Básicos'!$C$61</definedName>
    <definedName name="mes0">'[1]Datos Básicos'!$C$19</definedName>
    <definedName name="Moneda">[1]Parametros!$G$11</definedName>
    <definedName name="morisidad">[1]Parametros!$I$6</definedName>
    <definedName name="peridicidad">[1]Parametros!$B$80:$C$86</definedName>
    <definedName name="recmorosos">[1]Parametros!$I$8</definedName>
    <definedName name="resprevio">'Financiación Inicial'!$B$9:$B$12</definedName>
    <definedName name="ret_irpf">'[1]Datos Básicos'!$J$28</definedName>
    <definedName name="tesoreriasec">[1]Parametros!$C$9</definedName>
  </definedNames>
  <calcPr calcId="124519"/>
</workbook>
</file>

<file path=xl/calcChain.xml><?xml version="1.0" encoding="utf-8"?>
<calcChain xmlns="http://schemas.openxmlformats.org/spreadsheetml/2006/main">
  <c r="B7" i="5"/>
  <c r="B13"/>
  <c r="B14"/>
  <c r="A26"/>
  <c r="B28"/>
  <c r="C5" i="4"/>
  <c r="D5"/>
  <c r="C13"/>
  <c r="C21"/>
  <c r="D21"/>
  <c r="E21"/>
  <c r="E25" s="1"/>
  <c r="F21"/>
  <c r="G21"/>
  <c r="C23"/>
  <c r="D23"/>
  <c r="E23"/>
  <c r="F23"/>
  <c r="G23"/>
  <c r="G25" s="1"/>
  <c r="B30"/>
  <c r="C30"/>
  <c r="D32"/>
  <c r="F32"/>
  <c r="G32"/>
  <c r="D33"/>
  <c r="B34"/>
  <c r="E34"/>
  <c r="F34"/>
  <c r="G34"/>
  <c r="D35"/>
  <c r="E35"/>
  <c r="D36"/>
  <c r="F36"/>
  <c r="G36"/>
  <c r="B38"/>
  <c r="C38"/>
  <c r="D38"/>
  <c r="B39"/>
  <c r="C39"/>
  <c r="D39"/>
  <c r="E39"/>
  <c r="F39"/>
  <c r="G39"/>
  <c r="B40"/>
  <c r="C40"/>
  <c r="B41"/>
  <c r="B44" s="1"/>
  <c r="C41"/>
  <c r="B42"/>
  <c r="C42"/>
  <c r="C44" s="1"/>
  <c r="B43"/>
  <c r="C43"/>
  <c r="D43"/>
  <c r="C48"/>
  <c r="D49"/>
  <c r="E49"/>
  <c r="D50"/>
  <c r="E50"/>
  <c r="F50" s="1"/>
  <c r="G50" s="1"/>
  <c r="D51"/>
  <c r="E51"/>
  <c r="B55"/>
  <c r="D57"/>
  <c r="E57"/>
  <c r="D59"/>
  <c r="E59"/>
  <c r="F59" s="1"/>
  <c r="G59" s="1"/>
  <c r="B60"/>
  <c r="C60"/>
  <c r="D60"/>
  <c r="E60"/>
  <c r="F60"/>
  <c r="G60"/>
  <c r="B63"/>
  <c r="C63"/>
  <c r="D63"/>
  <c r="E63"/>
  <c r="F63"/>
  <c r="G63"/>
  <c r="C64"/>
  <c r="D68"/>
  <c r="E68" s="1"/>
  <c r="F68"/>
  <c r="G68" s="1"/>
  <c r="D69"/>
  <c r="E69" s="1"/>
  <c r="B70"/>
  <c r="C70"/>
  <c r="D70"/>
  <c r="E70"/>
  <c r="F70"/>
  <c r="G70"/>
  <c r="B73"/>
  <c r="C73"/>
  <c r="D73"/>
  <c r="E73"/>
  <c r="F73"/>
  <c r="G73"/>
  <c r="B11"/>
  <c r="F69" l="1"/>
  <c r="E33"/>
  <c r="D42"/>
  <c r="B66"/>
  <c r="C55"/>
  <c r="D66"/>
  <c r="D55"/>
  <c r="D13"/>
  <c r="D30"/>
  <c r="F51"/>
  <c r="D25"/>
  <c r="F57"/>
  <c r="C15"/>
  <c r="F35"/>
  <c r="E38"/>
  <c r="E40"/>
  <c r="E41" s="1"/>
  <c r="E43"/>
  <c r="D40"/>
  <c r="D41" s="1"/>
  <c r="D44" s="1"/>
  <c r="E5"/>
  <c r="F25"/>
  <c r="A27" i="5"/>
  <c r="C75" i="4"/>
  <c r="F49"/>
  <c r="C66" l="1"/>
  <c r="G51"/>
  <c r="G69"/>
  <c r="G57"/>
  <c r="D48"/>
  <c r="F33"/>
  <c r="E42"/>
  <c r="E44" s="1"/>
  <c r="A14"/>
  <c r="A7" i="5" s="1"/>
  <c r="A15" i="4"/>
  <c r="A8" i="5" s="1"/>
  <c r="F43" i="4"/>
  <c r="G35"/>
  <c r="F40"/>
  <c r="F41" s="1"/>
  <c r="F38"/>
  <c r="E13"/>
  <c r="E30"/>
  <c r="E66"/>
  <c r="E55"/>
  <c r="B8" i="5"/>
  <c r="C25" i="4"/>
  <c r="C11"/>
  <c r="G49"/>
  <c r="F5"/>
  <c r="F42" l="1"/>
  <c r="G33"/>
  <c r="F44"/>
  <c r="F55"/>
  <c r="F66"/>
  <c r="F13"/>
  <c r="F30"/>
  <c r="C6"/>
  <c r="G40"/>
  <c r="G41" s="1"/>
  <c r="G43"/>
  <c r="G38"/>
  <c r="D6"/>
  <c r="G5"/>
  <c r="E48"/>
  <c r="F48" l="1"/>
  <c r="G42"/>
  <c r="B22" i="5"/>
  <c r="G44" i="4"/>
  <c r="B9" i="5"/>
  <c r="G55" i="4"/>
  <c r="G13"/>
  <c r="G30"/>
  <c r="G66"/>
  <c r="E6"/>
  <c r="B6" i="5" l="1"/>
  <c r="B18"/>
  <c r="G48" i="4"/>
  <c r="B17" i="5" l="1"/>
  <c r="G6" i="4" l="1"/>
  <c r="F6"/>
  <c r="B24" i="5"/>
  <c r="B21" s="1"/>
  <c r="B16" s="1"/>
  <c r="B30" s="1"/>
  <c r="C14" l="1"/>
  <c r="C26"/>
  <c r="C19"/>
  <c r="C8"/>
  <c r="C21"/>
  <c r="C10"/>
  <c r="C18"/>
  <c r="C28"/>
  <c r="C17"/>
  <c r="C6"/>
  <c r="C13"/>
  <c r="C23"/>
  <c r="C12"/>
  <c r="C30"/>
  <c r="C16"/>
  <c r="C25"/>
  <c r="C22"/>
  <c r="C27"/>
  <c r="C7"/>
  <c r="C7" i="4"/>
  <c r="C9" s="1"/>
  <c r="D7" l="1"/>
  <c r="D9" s="1"/>
  <c r="E7" l="1"/>
  <c r="E9" s="1"/>
  <c r="B32" i="5"/>
  <c r="B33" s="1"/>
  <c r="C27" i="4"/>
  <c r="B34" i="5"/>
  <c r="B35" s="1"/>
  <c r="B36" s="1"/>
  <c r="F7" i="4" l="1"/>
  <c r="F9" s="1"/>
  <c r="C52"/>
  <c r="E28"/>
  <c r="G7" l="1"/>
  <c r="G9" s="1"/>
  <c r="B82" l="1"/>
  <c r="C28" l="1"/>
  <c r="C82" l="1"/>
  <c r="D27" l="1"/>
  <c r="D52" l="1"/>
  <c r="D82" l="1"/>
  <c r="E27" l="1"/>
  <c r="E52" l="1"/>
  <c r="E82" l="1"/>
  <c r="F27" l="1"/>
  <c r="F52" l="1"/>
  <c r="F82" l="1"/>
  <c r="G27" l="1"/>
  <c r="G52" l="1"/>
  <c r="H27"/>
  <c r="H52" s="1"/>
  <c r="G82" l="1"/>
  <c r="H82" s="1"/>
</calcChain>
</file>

<file path=xl/comments1.xml><?xml version="1.0" encoding="utf-8"?>
<comments xmlns="http://schemas.openxmlformats.org/spreadsheetml/2006/main">
  <authors>
    <author>Miguel</author>
    <author>MMP</author>
  </authors>
  <commentList>
    <comment ref="A19" authorId="0">
      <text>
        <r>
          <rPr>
            <b/>
            <sz val="12"/>
            <color indexed="81"/>
            <rFont val="Tahoma"/>
            <family val="2"/>
          </rPr>
          <t>Miguel:</t>
        </r>
        <r>
          <rPr>
            <sz val="12"/>
            <color indexed="81"/>
            <rFont val="Tahoma"/>
            <family val="2"/>
          </rPr>
          <t xml:space="preserve">
Solo se deberían incluir las subvenciones en la financiación si se tienen confirmados los cobro con fechas.
Solo se consideran subvenciones a fondo perdido, puesto que las subvenciones reintegrables son en realidad préstamos temporales.</t>
        </r>
      </text>
    </comment>
    <comment ref="B32" authorId="0">
      <text>
        <r>
          <rPr>
            <sz val="11"/>
            <color indexed="81"/>
            <rFont val="Tahoma"/>
            <family val="2"/>
          </rPr>
          <t xml:space="preserve">
El % de interés dependerá del tipo de préstamo que se solicite.
</t>
        </r>
      </text>
    </comment>
    <comment ref="A33" authorId="0">
      <text>
        <r>
          <rPr>
            <b/>
            <sz val="11"/>
            <color indexed="81"/>
            <rFont val="Tahoma"/>
            <family val="2"/>
          </rPr>
          <t>Miguel:</t>
        </r>
        <r>
          <rPr>
            <sz val="11"/>
            <color indexed="81"/>
            <rFont val="Tahoma"/>
            <family val="2"/>
          </rPr>
          <t xml:space="preserve">
    Los gastos iniiciales se cargan conjuntamente con la primera cuota del préstamo (del año correspondiente)</t>
        </r>
      </text>
    </comment>
    <comment ref="B33" authorId="0">
      <text>
        <r>
          <rPr>
            <sz val="10"/>
            <color indexed="81"/>
            <rFont val="Tahoma"/>
            <family val="2"/>
          </rPr>
          <t xml:space="preserve">
Los gastos iniciales se estiman sobre el principal en %. Deben incluir TODOS los costes de apertura y constitución del préstamo.
</t>
        </r>
        <r>
          <rPr>
            <b/>
            <sz val="10"/>
            <color indexed="81"/>
            <rFont val="Tahoma"/>
            <family val="2"/>
          </rPr>
          <t>Debe ser un % entre 0% y 5%</t>
        </r>
        <r>
          <rPr>
            <sz val="10"/>
            <color indexed="81"/>
            <rFont val="Tahoma"/>
            <family val="2"/>
          </rPr>
          <t xml:space="preserve">
Se pagan de una sola vez conjuntamente con la primera mensualidad (o pago de intereses en el caso de que haya carencia).</t>
        </r>
      </text>
    </comment>
    <comment ref="A34" authorId="1">
      <text>
        <r>
          <rPr>
            <b/>
            <sz val="10"/>
            <color indexed="81"/>
            <rFont val="Tahoma"/>
            <family val="2"/>
          </rPr>
          <t>MMP:</t>
        </r>
        <r>
          <rPr>
            <sz val="10"/>
            <color indexed="81"/>
            <rFont val="Tahoma"/>
            <family val="2"/>
          </rPr>
          <t xml:space="preserve">
En el número total de plazos no se tienen en cuenta los periodos de carencia que se "añaden" al principio de forma que el número total de pagos sería:
</t>
        </r>
        <r>
          <rPr>
            <b/>
            <sz val="10"/>
            <color indexed="81"/>
            <rFont val="Tahoma"/>
            <family val="2"/>
          </rPr>
          <t xml:space="preserve">
nº total de plazos + peridos de carencia</t>
        </r>
      </text>
    </comment>
    <comment ref="B36" authorId="1">
      <text>
        <r>
          <rPr>
            <b/>
            <sz val="10"/>
            <color indexed="81"/>
            <rFont val="Tahoma"/>
            <family val="2"/>
          </rPr>
          <t>MMP:</t>
        </r>
        <r>
          <rPr>
            <sz val="10"/>
            <color indexed="81"/>
            <rFont val="Tahoma"/>
            <family val="2"/>
          </rPr>
          <t xml:space="preserve">
El periodo de carencia no se incluye en el número total de pagos por lo que la duración total del préstamo sería:
</t>
        </r>
        <r>
          <rPr>
            <b/>
            <sz val="10"/>
            <color indexed="81"/>
            <rFont val="Tahoma"/>
            <family val="2"/>
          </rPr>
          <t>nº total de plazos + periodos de carencia</t>
        </r>
      </text>
    </comment>
    <comment ref="C36" authorId="1">
      <text>
        <r>
          <rPr>
            <b/>
            <sz val="10"/>
            <color indexed="81"/>
            <rFont val="Tahoma"/>
            <family val="2"/>
          </rPr>
          <t>MMP:</t>
        </r>
        <r>
          <rPr>
            <sz val="10"/>
            <color indexed="81"/>
            <rFont val="Tahoma"/>
            <family val="2"/>
          </rPr>
          <t xml:space="preserve">
El periodo de carencia no se incluye en el número total de pagos por lo que la duración total del préstamo sería:
</t>
        </r>
        <r>
          <rPr>
            <b/>
            <sz val="10"/>
            <color indexed="81"/>
            <rFont val="Tahoma"/>
            <family val="2"/>
          </rPr>
          <t>nº total de plazos + periodos de carencia</t>
        </r>
      </text>
    </comment>
    <comment ref="C49" authorId="0">
      <text>
        <r>
          <rPr>
            <b/>
            <sz val="12"/>
            <color indexed="81"/>
            <rFont val="Tahoma"/>
            <family val="2"/>
          </rPr>
          <t xml:space="preserve">Miguel: 
</t>
        </r>
        <r>
          <rPr>
            <sz val="12"/>
            <color indexed="81"/>
            <rFont val="Tahoma"/>
            <family val="2"/>
          </rPr>
          <t xml:space="preserve">Se supone una única póliza de crédito cuyas condiciones pueden variar anualmente.
</t>
        </r>
      </text>
    </comment>
    <comment ref="C50" authorId="0">
      <text>
        <r>
          <rPr>
            <sz val="11"/>
            <color indexed="81"/>
            <rFont val="Tahoma"/>
            <family val="2"/>
          </rPr>
          <t xml:space="preserve">
El % de interés dependerá del tipo de préstamo que se solicite.
</t>
        </r>
      </text>
    </comment>
    <comment ref="C51" authorId="0">
      <text>
        <r>
          <rPr>
            <sz val="11"/>
            <color indexed="81"/>
            <rFont val="Tahoma"/>
            <family val="2"/>
          </rPr>
          <t xml:space="preserve">
El % de interés dependerá del tipo de préstamo que se solicite.
</t>
        </r>
      </text>
    </comment>
    <comment ref="A57" authorId="0">
      <text>
        <r>
          <rPr>
            <sz val="12"/>
            <color indexed="81"/>
            <rFont val="Tahoma"/>
            <family val="2"/>
          </rPr>
          <t xml:space="preserve">    En este tipo se deben incluir todos los costes del arrendamiento.
    Debería ser el TAE o una tasa cercana.</t>
        </r>
      </text>
    </comment>
    <comment ref="B59" authorId="0">
      <text>
        <r>
          <rPr>
            <sz val="10"/>
            <color indexed="81"/>
            <rFont val="Tahoma"/>
            <family val="2"/>
          </rPr>
          <t xml:space="preserve">
Los gastos iniciales se estiman sobre el principal en %. Deben incluir TODOS los costes de apertura y constitución del préstamo.
</t>
        </r>
        <r>
          <rPr>
            <b/>
            <sz val="10"/>
            <color indexed="81"/>
            <rFont val="Tahoma"/>
            <family val="2"/>
          </rPr>
          <t>Debe ser un % entre 0% y 5%</t>
        </r>
        <r>
          <rPr>
            <sz val="10"/>
            <color indexed="81"/>
            <rFont val="Tahoma"/>
            <family val="2"/>
          </rPr>
          <t xml:space="preserve">
Se pagan de una sola vez conjuntamente con la primera mensualidad (o pago de intereses en el caso de que haya carencia).</t>
        </r>
      </text>
    </comment>
    <comment ref="A68" authorId="0">
      <text>
        <r>
          <rPr>
            <sz val="12"/>
            <color indexed="81"/>
            <rFont val="Tahoma"/>
            <family val="2"/>
          </rPr>
          <t xml:space="preserve">    En este tipo se deben incluir todos los costes del arrendamiento.
    Debería ser el TAE o una tasa cercana.</t>
        </r>
      </text>
    </comment>
    <comment ref="B69" authorId="0">
      <text>
        <r>
          <rPr>
            <sz val="10"/>
            <color indexed="81"/>
            <rFont val="Tahoma"/>
            <family val="2"/>
          </rPr>
          <t xml:space="preserve">
Los gastos iniciales se estiman sobre el principal en %. Deben incluir TODOS los costes de apertura y constitución del préstamo.
</t>
        </r>
        <r>
          <rPr>
            <b/>
            <sz val="10"/>
            <color indexed="81"/>
            <rFont val="Tahoma"/>
            <family val="2"/>
          </rPr>
          <t>Debe ser un % entre 0% y 5%</t>
        </r>
        <r>
          <rPr>
            <sz val="10"/>
            <color indexed="81"/>
            <rFont val="Tahoma"/>
            <family val="2"/>
          </rPr>
          <t xml:space="preserve">
Se pagan de una sola vez conjuntamente con la primera mensualidad (o pago de intereses en el caso de que haya carencia).</t>
        </r>
      </text>
    </comment>
  </commentList>
</comments>
</file>

<file path=xl/comments2.xml><?xml version="1.0" encoding="utf-8"?>
<comments xmlns="http://schemas.openxmlformats.org/spreadsheetml/2006/main">
  <authors>
    <author>Homologacion</author>
    <author>Miguel</author>
  </authors>
  <commentList>
    <comment ref="B10" authorId="0">
      <text>
        <r>
          <rPr>
            <sz val="12"/>
            <color indexed="81"/>
            <rFont val="Tahoma"/>
            <family val="2"/>
          </rPr>
          <t>Reservas acumuladas de ejercicios anteriores. 
En el caso de beneficios, la parte destinada a reservas.</t>
        </r>
      </text>
    </comment>
    <comment ref="B12" authorId="0">
      <text>
        <r>
          <rPr>
            <sz val="12"/>
            <color indexed="81"/>
            <rFont val="Tahoma"/>
            <family val="2"/>
          </rPr>
          <t xml:space="preserve">En el caso de pérdidas acumuladas de ejercicios anteriores, a compensar con  resultados venideros.
</t>
        </r>
      </text>
    </comment>
    <comment ref="B14" authorId="1">
      <text>
        <r>
          <rPr>
            <b/>
            <sz val="12"/>
            <color indexed="81"/>
            <rFont val="Tahoma"/>
            <family val="2"/>
          </rPr>
          <t>Miguel:</t>
        </r>
        <r>
          <rPr>
            <sz val="12"/>
            <color indexed="81"/>
            <rFont val="Tahoma"/>
            <family val="2"/>
          </rPr>
          <t xml:space="preserve">
Solo si se tiene confirmado el cobro con fecha.</t>
        </r>
      </text>
    </comment>
    <comment ref="B18" authorId="1">
      <text>
        <r>
          <rPr>
            <b/>
            <sz val="12"/>
            <color indexed="81"/>
            <rFont val="Tahoma"/>
            <family val="2"/>
          </rPr>
          <t>Miguel:</t>
        </r>
        <r>
          <rPr>
            <sz val="12"/>
            <color indexed="81"/>
            <rFont val="Tahoma"/>
            <family val="2"/>
          </rPr>
          <t xml:space="preserve">
Colocar el importe del préstamo en la hoja correspondiente </t>
        </r>
        <r>
          <rPr>
            <b/>
            <sz val="12"/>
            <color indexed="81"/>
            <rFont val="Tahoma"/>
            <family val="2"/>
          </rPr>
          <t>NO aquí.</t>
        </r>
      </text>
    </comment>
    <comment ref="B19" authorId="1">
      <text>
        <r>
          <rPr>
            <sz val="11"/>
            <color indexed="81"/>
            <rFont val="Tahoma"/>
            <family val="2"/>
          </rPr>
          <t xml:space="preserve">Por ejemplo préstamos LP de los propios socios o de familiares.
Habría que definir la política de devoluciones (pagos) a estos acreedores por la inversión inicial
</t>
        </r>
      </text>
    </comment>
    <comment ref="B22" authorId="1">
      <text>
        <r>
          <rPr>
            <b/>
            <sz val="12"/>
            <color indexed="81"/>
            <rFont val="Tahoma"/>
            <family val="2"/>
          </rPr>
          <t>Miguel:</t>
        </r>
        <r>
          <rPr>
            <sz val="12"/>
            <color indexed="81"/>
            <rFont val="Tahoma"/>
            <family val="2"/>
          </rPr>
          <t xml:space="preserve">
Parte del préstamo a devolver durante el año inicial.
 Poner importe del préstamo en la hoja correspondiente al préstamo </t>
        </r>
        <r>
          <rPr>
            <b/>
            <sz val="12"/>
            <color indexed="81"/>
            <rFont val="Tahoma"/>
            <family val="2"/>
          </rPr>
          <t>NO AQUI</t>
        </r>
      </text>
    </comment>
  </commentList>
</comments>
</file>

<file path=xl/sharedStrings.xml><?xml version="1.0" encoding="utf-8"?>
<sst xmlns="http://schemas.openxmlformats.org/spreadsheetml/2006/main" count="76" uniqueCount="66">
  <si>
    <t>Descuadres en balances</t>
  </si>
  <si>
    <t>Las cuotas de Renting se contabilizan íntegramente como gastos.</t>
  </si>
  <si>
    <t>Las intereses del Leasing se computan como gastos, mientras que las amortizaciones se detraen del pasivo correspondiente.</t>
  </si>
  <si>
    <t>Los arrendamientos financieros se suponen formalizados al inicio de cada ejercicio excepto en el año inicial que se suponen en el mes de inicio.</t>
  </si>
  <si>
    <t>Los activos en LEASING se incluyen en los activos (Balance) de la empresa, puesto que se presume que finalmente serán adquiridos. Los activos en Renting NO.</t>
  </si>
  <si>
    <t>Notas Arrendamientos Financieros:</t>
  </si>
  <si>
    <t>Cuotas</t>
  </si>
  <si>
    <t xml:space="preserve">Nº pagos / año </t>
  </si>
  <si>
    <t>nº total de pagos</t>
  </si>
  <si>
    <t>Gastos iniciales</t>
  </si>
  <si>
    <t>% nominal</t>
  </si>
  <si>
    <t>Principal</t>
  </si>
  <si>
    <t>* No afecta a la financiación necesaria.</t>
  </si>
  <si>
    <r>
      <t xml:space="preserve">ARRENDAMIENTOS OPERATIVOS ( RENTING ) </t>
    </r>
    <r>
      <rPr>
        <sz val="10"/>
        <rFont val="Tahoma"/>
        <family val="2"/>
      </rPr>
      <t/>
    </r>
  </si>
  <si>
    <t>Nº pagos / año</t>
  </si>
  <si>
    <t>Valor residual</t>
  </si>
  <si>
    <t>ARRENDAMIENTOS FINANCIEROS ( LEASING )</t>
  </si>
  <si>
    <t xml:space="preserve"> Déficits de tesorería al inicio de cada año</t>
  </si>
  <si>
    <t>Tipo de interés anual sobre el remanente</t>
  </si>
  <si>
    <t>Tipo de Interés anual sobre el dispuesto</t>
  </si>
  <si>
    <t>Cuantía máxima de la póliza (Límite de disponibilidad)</t>
  </si>
  <si>
    <t>FINANCIACIÓN AJENA : PÓLIZAS DE CRÉDITO</t>
  </si>
  <si>
    <t>Coste Total</t>
  </si>
  <si>
    <t>Intereses periodo de carencia</t>
  </si>
  <si>
    <t>Tot. Intereses</t>
  </si>
  <si>
    <t>Total pagos</t>
  </si>
  <si>
    <t>Nº de años</t>
  </si>
  <si>
    <t>periodos carencia</t>
  </si>
  <si>
    <t>Nº pagos por año</t>
  </si>
  <si>
    <t>nº total de plazos</t>
  </si>
  <si>
    <t>Tipo de Interés nominal</t>
  </si>
  <si>
    <t>FINANCIACIÓN AJENA : PRÉSTAMOS</t>
  </si>
  <si>
    <t>Financiación adicional incluyendo circulante del año 0</t>
  </si>
  <si>
    <t>Tesorerías anuales iniciales / ( Déficits )</t>
  </si>
  <si>
    <t>Financiaciones previstas</t>
  </si>
  <si>
    <t>Arrendamientos Financieros ( Leasing )</t>
  </si>
  <si>
    <t>Recursos Ajenos  ( préstamos )</t>
  </si>
  <si>
    <t>Subvenciones</t>
  </si>
  <si>
    <t>Créditos / Préstamos de los socios</t>
  </si>
  <si>
    <t>FUENTES DE FINANCIACIÓN DE INVERSIONES</t>
  </si>
  <si>
    <t>Importe a financiar</t>
  </si>
  <si>
    <t>Inversiones en Activos Corrientes</t>
  </si>
  <si>
    <t>Inversiones en Activos No Corrientes</t>
  </si>
  <si>
    <t>NECESIDADES DE FINANCIACIÓN DE INVERSIONES</t>
  </si>
  <si>
    <t>Fuentes de Financiación de Inversiones</t>
  </si>
  <si>
    <t>Total Fuentes de Financiación</t>
  </si>
  <si>
    <t>Otros Acreedores C.P.</t>
  </si>
  <si>
    <t>Proveedores</t>
  </si>
  <si>
    <t>Proveedores CV productos en curso</t>
  </si>
  <si>
    <t>Dispuesto crédito mes ant. al 0</t>
  </si>
  <si>
    <t>Acreedores C.P. Financieros</t>
  </si>
  <si>
    <t>Créditos a Corto Plazo</t>
  </si>
  <si>
    <t>Otros Acreedores L.P.</t>
  </si>
  <si>
    <t>Acreedores L.P. Financieros</t>
  </si>
  <si>
    <t>Créditos Largo Plazo</t>
  </si>
  <si>
    <t>Recursos Ajenos</t>
  </si>
  <si>
    <t>Créditos de los socios</t>
  </si>
  <si>
    <t>Pérdidas acumuladas anteriores</t>
  </si>
  <si>
    <t>Resultado del ejercicio anterior</t>
  </si>
  <si>
    <t>Resultados anteriores (Reservas)</t>
  </si>
  <si>
    <t>Gastos de Constitución</t>
  </si>
  <si>
    <t>Patrimonio Neto</t>
  </si>
  <si>
    <t>% Total</t>
  </si>
  <si>
    <t>Importe</t>
  </si>
  <si>
    <t>Financiación de la Inversión Inicial</t>
  </si>
  <si>
    <t>Fuentes de Financiación Iniciales</t>
  </si>
</sst>
</file>

<file path=xl/styles.xml><?xml version="1.0" encoding="utf-8"?>
<styleSheet xmlns="http://schemas.openxmlformats.org/spreadsheetml/2006/main">
  <numFmts count="17">
    <numFmt numFmtId="164" formatCode="_-* #,##0\ _P_t_s_-;\-* #,##0\ _P_t_s_-;_-* &quot;-&quot;\ _P_t_s_-;_-@_-"/>
    <numFmt numFmtId="165" formatCode="#,##0\ \ \ \ _*;[Red]\(\ #,##0\ \)\ \ \ _*;\-\ \ \ \ \ _*;_*\ \ \ \ &quot;OK&quot;"/>
    <numFmt numFmtId="166" formatCode="#,##0.00\ _*;[Red]\-#,##0.00\ _*;\-\ \ \ \ _*"/>
    <numFmt numFmtId="167" formatCode="#,##0.0000\ _*;[Red]\-#,##0.0000\ _*;\-\ \ \ \ _*"/>
    <numFmt numFmtId="168" formatCode="\ #,##0.0\ \ _*;\(\ #,##0.0\ \)\ _*;\-\ \ \ \ _*"/>
    <numFmt numFmtId="169" formatCode="\ #,##0\ \ _*;\(\ #,##0\ \)\ _*;\-\ \ \ \ _*"/>
    <numFmt numFmtId="170" formatCode="#,##0_*;;\-_*"/>
    <numFmt numFmtId="171" formatCode="#,##0.00\ \ _*;;\-\ \ \ _*"/>
    <numFmt numFmtId="172" formatCode="#,##0\ \ _*;;\-\ \ \ _*"/>
    <numFmt numFmtId="173" formatCode="#,##0.0\ \ &quot;años&quot;\ \ _*;;\-\ \ \ _*"/>
    <numFmt numFmtId="174" formatCode="#,##0\ &quot;periodos&quot;"/>
    <numFmt numFmtId="175" formatCode="_-* #,##0\ _-;\-* #,##0\ _P_t_s_-;_-* &quot;-&quot;\ _P_t_s_-;_-@_-"/>
    <numFmt numFmtId="176" formatCode="#,##0\ _*;;\-\ \ \ _*"/>
    <numFmt numFmtId="177" formatCode="#,##0\ \ \ \ _*;[Red]\(\ #,##0\ \)\ \ \ _*;\-\ \ \ \ \ _*"/>
    <numFmt numFmtId="178" formatCode="_-* #,##0.00\ [$€]_-;\-* #,##0.00\ [$€]_-;_-* &quot;-&quot;??\ [$€]_-;_-@_-"/>
    <numFmt numFmtId="179" formatCode="#,##0\ \ \ \ _*;[Red]\(\ #,##0\ \)\ \ \ _*;\-\ \ \ \ _*"/>
    <numFmt numFmtId="180" formatCode="#,##0.0%\ \ _*;[Red]\(#,##0.0%\)\ \ _*;\-\ \ \ _*"/>
  </numFmts>
  <fonts count="30">
    <font>
      <sz val="11"/>
      <color theme="1"/>
      <name val="Calibri"/>
      <family val="2"/>
      <scheme val="minor"/>
    </font>
    <font>
      <sz val="12"/>
      <name val="Times New Roman"/>
      <family val="1"/>
    </font>
    <font>
      <sz val="12"/>
      <name val="Tahoma"/>
      <family val="2"/>
    </font>
    <font>
      <sz val="12"/>
      <color indexed="9"/>
      <name val="Tahoma"/>
      <family val="2"/>
    </font>
    <font>
      <sz val="10"/>
      <name val="Arial"/>
      <family val="2"/>
    </font>
    <font>
      <b/>
      <sz val="14"/>
      <color indexed="9"/>
      <name val="Tahoma"/>
      <family val="2"/>
    </font>
    <font>
      <sz val="11"/>
      <name val="Tahoma"/>
      <family val="2"/>
    </font>
    <font>
      <b/>
      <sz val="14"/>
      <color indexed="10"/>
      <name val="Tahoma"/>
      <family val="2"/>
    </font>
    <font>
      <b/>
      <sz val="12"/>
      <name val="Tahoma"/>
      <family val="2"/>
    </font>
    <font>
      <sz val="20"/>
      <name val="Tahoma"/>
      <family val="2"/>
    </font>
    <font>
      <i/>
      <sz val="11"/>
      <name val="Tahoma"/>
      <family val="2"/>
    </font>
    <font>
      <sz val="10"/>
      <name val="Tahoma"/>
      <family val="2"/>
    </font>
    <font>
      <sz val="12"/>
      <color indexed="10"/>
      <name val="Tahoma"/>
      <family val="2"/>
    </font>
    <font>
      <b/>
      <sz val="10"/>
      <color indexed="9"/>
      <name val="Tahoma"/>
      <family val="2"/>
    </font>
    <font>
      <b/>
      <sz val="14"/>
      <name val="Tahoma"/>
      <family val="2"/>
    </font>
    <font>
      <b/>
      <sz val="20"/>
      <name val="Tahoma"/>
      <family val="2"/>
    </font>
    <font>
      <b/>
      <sz val="12"/>
      <color indexed="9"/>
      <name val="Tahoma"/>
      <family val="2"/>
    </font>
    <font>
      <b/>
      <sz val="16"/>
      <name val="Tahoma"/>
      <family val="2"/>
    </font>
    <font>
      <sz val="24"/>
      <name val="Tahoma"/>
      <family val="2"/>
    </font>
    <font>
      <sz val="10"/>
      <color indexed="81"/>
      <name val="Tahoma"/>
      <family val="2"/>
    </font>
    <font>
      <b/>
      <sz val="10"/>
      <color indexed="81"/>
      <name val="Tahoma"/>
      <family val="2"/>
    </font>
    <font>
      <sz val="12"/>
      <color indexed="81"/>
      <name val="Tahoma"/>
      <family val="2"/>
    </font>
    <font>
      <sz val="11"/>
      <color indexed="81"/>
      <name val="Tahoma"/>
      <family val="2"/>
    </font>
    <font>
      <b/>
      <sz val="12"/>
      <color indexed="81"/>
      <name val="Tahoma"/>
      <family val="2"/>
    </font>
    <font>
      <b/>
      <sz val="11"/>
      <color indexed="81"/>
      <name val="Tahoma"/>
      <family val="2"/>
    </font>
    <font>
      <sz val="14"/>
      <color indexed="9"/>
      <name val="Tahoma"/>
      <family val="2"/>
    </font>
    <font>
      <sz val="14"/>
      <name val="Tahoma"/>
      <family val="2"/>
    </font>
    <font>
      <b/>
      <i/>
      <sz val="12"/>
      <name val="Tahoma"/>
      <family val="2"/>
    </font>
    <font>
      <sz val="18"/>
      <name val="Tahoma"/>
      <family val="2"/>
    </font>
    <font>
      <sz val="22"/>
      <name val="Tahoma"/>
      <family val="2"/>
    </font>
  </fonts>
  <fills count="7">
    <fill>
      <patternFill patternType="none"/>
    </fill>
    <fill>
      <patternFill patternType="gray125"/>
    </fill>
    <fill>
      <patternFill patternType="solid">
        <fgColor indexed="47"/>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24994659260841701"/>
        <bgColor indexed="64"/>
      </patternFill>
    </fill>
    <fill>
      <patternFill patternType="solid">
        <fgColor indexed="42"/>
        <bgColor indexed="64"/>
      </patternFill>
    </fill>
  </fills>
  <borders count="63">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thick">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bottom/>
      <diagonal/>
    </border>
    <border>
      <left style="thick">
        <color indexed="64"/>
      </left>
      <right/>
      <top/>
      <bottom/>
      <diagonal/>
    </border>
    <border>
      <left/>
      <right style="thick">
        <color indexed="64"/>
      </right>
      <top style="thin">
        <color indexed="64"/>
      </top>
      <bottom style="medium">
        <color indexed="64"/>
      </bottom>
      <diagonal/>
    </border>
    <border>
      <left style="thick">
        <color indexed="64"/>
      </left>
      <right/>
      <top style="thin">
        <color indexed="64"/>
      </top>
      <bottom style="medium">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right style="thick">
        <color indexed="64"/>
      </right>
      <top/>
      <bottom style="thin">
        <color indexed="64"/>
      </bottom>
      <diagonal/>
    </border>
    <border>
      <left/>
      <right style="thick">
        <color indexed="64"/>
      </right>
      <top style="thin">
        <color indexed="64"/>
      </top>
      <bottom/>
      <diagonal/>
    </border>
    <border>
      <left style="medium">
        <color indexed="64"/>
      </left>
      <right style="thick">
        <color indexed="64"/>
      </right>
      <top style="medium">
        <color indexed="64"/>
      </top>
      <bottom style="thin">
        <color indexed="64"/>
      </bottom>
      <diagonal/>
    </border>
    <border>
      <left/>
      <right style="medium">
        <color indexed="64"/>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diagonal/>
    </border>
    <border>
      <left/>
      <right style="double">
        <color indexed="64"/>
      </right>
      <top style="thick">
        <color indexed="64"/>
      </top>
      <bottom/>
      <diagonal/>
    </border>
    <border>
      <left/>
      <right/>
      <top style="thick">
        <color indexed="64"/>
      </top>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style="thick">
        <color indexed="64"/>
      </bottom>
      <diagonal/>
    </border>
    <border>
      <left/>
      <right/>
      <top/>
      <bottom style="thick">
        <color indexed="64"/>
      </bottom>
      <diagonal/>
    </border>
    <border>
      <left style="medium">
        <color indexed="64"/>
      </left>
      <right style="thick">
        <color indexed="64"/>
      </right>
      <top style="thin">
        <color indexed="64"/>
      </top>
      <bottom style="medium">
        <color indexed="64"/>
      </bottom>
      <diagonal/>
    </border>
    <border>
      <left style="medium">
        <color indexed="64"/>
      </left>
      <right style="thick">
        <color indexed="64"/>
      </right>
      <top/>
      <bottom style="thin">
        <color indexed="64"/>
      </bottom>
      <diagonal/>
    </border>
    <border>
      <left style="medium">
        <color indexed="64"/>
      </left>
      <right style="thick">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right style="double">
        <color indexed="64"/>
      </right>
      <top style="thick">
        <color indexed="64"/>
      </top>
      <bottom style="thick">
        <color indexed="64"/>
      </bottom>
      <diagonal/>
    </border>
    <border>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right style="thick">
        <color indexed="64"/>
      </right>
      <top style="thick">
        <color indexed="64"/>
      </top>
      <bottom style="thin">
        <color indexed="64"/>
      </bottom>
      <diagonal/>
    </border>
    <border>
      <left style="double">
        <color indexed="64"/>
      </left>
      <right style="thick">
        <color indexed="64"/>
      </right>
      <top style="thick">
        <color indexed="64"/>
      </top>
      <bottom style="thick">
        <color indexed="64"/>
      </bottom>
      <diagonal/>
    </border>
    <border>
      <left style="double">
        <color indexed="64"/>
      </left>
      <right/>
      <top style="thick">
        <color indexed="64"/>
      </top>
      <bottom style="thick">
        <color indexed="64"/>
      </bottom>
      <diagonal/>
    </border>
  </borders>
  <cellStyleXfs count="6">
    <xf numFmtId="0" fontId="0" fillId="0" borderId="0"/>
    <xf numFmtId="0" fontId="1" fillId="0" borderId="0" applyProtection="0"/>
    <xf numFmtId="165" fontId="4" fillId="0" borderId="0" applyFont="0" applyFill="0" applyBorder="0" applyAlignment="0" applyProtection="0"/>
    <xf numFmtId="9" fontId="4" fillId="0" borderId="0" applyFont="0" applyFill="0" applyBorder="0" applyAlignment="0" applyProtection="0"/>
    <xf numFmtId="178" fontId="1" fillId="0" borderId="0" applyFont="0" applyFill="0" applyBorder="0" applyAlignment="0" applyProtection="0"/>
    <xf numFmtId="165" fontId="4" fillId="0" borderId="0" applyFont="0" applyFill="0" applyBorder="0" applyAlignment="0" applyProtection="0"/>
  </cellStyleXfs>
  <cellXfs count="192">
    <xf numFmtId="0" fontId="0" fillId="0" borderId="0" xfId="0"/>
    <xf numFmtId="0" fontId="2" fillId="0" borderId="0" xfId="1" applyFont="1" applyFill="1" applyBorder="1" applyProtection="1"/>
    <xf numFmtId="3" fontId="2" fillId="0" borderId="0" xfId="1" applyNumberFormat="1" applyFont="1" applyFill="1" applyBorder="1" applyProtection="1"/>
    <xf numFmtId="0" fontId="3" fillId="0" borderId="0" xfId="1" applyFont="1" applyFill="1" applyBorder="1" applyAlignment="1" applyProtection="1">
      <alignment vertical="center"/>
    </xf>
    <xf numFmtId="165" fontId="5" fillId="0" borderId="0" xfId="2" applyNumberFormat="1" applyFont="1" applyFill="1" applyBorder="1" applyAlignment="1" applyProtection="1">
      <alignment vertical="center"/>
    </xf>
    <xf numFmtId="0" fontId="5" fillId="0" borderId="0" xfId="1" applyFont="1" applyFill="1" applyBorder="1" applyAlignment="1" applyProtection="1">
      <alignment horizontal="left" vertical="center"/>
    </xf>
    <xf numFmtId="0" fontId="6" fillId="0" borderId="0" xfId="1" applyFont="1" applyFill="1" applyBorder="1" applyAlignment="1" applyProtection="1">
      <alignment horizontal="left" vertical="center" indent="3"/>
    </xf>
    <xf numFmtId="0" fontId="6" fillId="0" borderId="0" xfId="1" applyFont="1" applyFill="1" applyBorder="1" applyAlignment="1" applyProtection="1">
      <alignment horizontal="left" indent="1"/>
    </xf>
    <xf numFmtId="0" fontId="7" fillId="0" borderId="0" xfId="1" applyFont="1" applyFill="1" applyBorder="1" applyAlignment="1" applyProtection="1"/>
    <xf numFmtId="166" fontId="8" fillId="0" borderId="1" xfId="1" applyNumberFormat="1" applyFont="1" applyFill="1" applyBorder="1" applyAlignment="1" applyProtection="1">
      <alignment horizontal="center" vertical="center" shrinkToFit="1"/>
    </xf>
    <xf numFmtId="166" fontId="8" fillId="0" borderId="2" xfId="1" applyNumberFormat="1" applyFont="1" applyFill="1" applyBorder="1" applyAlignment="1" applyProtection="1">
      <alignment horizontal="center" vertical="center" shrinkToFit="1"/>
    </xf>
    <xf numFmtId="166" fontId="8" fillId="0" borderId="3" xfId="1" applyNumberFormat="1" applyFont="1" applyFill="1" applyBorder="1" applyAlignment="1" applyProtection="1">
      <alignment horizontal="center" vertical="center" shrinkToFit="1"/>
    </xf>
    <xf numFmtId="3" fontId="8" fillId="0" borderId="4" xfId="1" applyNumberFormat="1" applyFont="1" applyFill="1" applyBorder="1" applyAlignment="1" applyProtection="1">
      <alignment horizontal="center" vertical="center"/>
    </xf>
    <xf numFmtId="0" fontId="2" fillId="0" borderId="5" xfId="1" applyFont="1" applyFill="1" applyBorder="1" applyProtection="1"/>
    <xf numFmtId="0" fontId="2" fillId="0" borderId="6" xfId="1" applyFont="1" applyFill="1" applyBorder="1" applyProtection="1"/>
    <xf numFmtId="0" fontId="2" fillId="0" borderId="7" xfId="1" applyFont="1" applyFill="1" applyBorder="1" applyProtection="1"/>
    <xf numFmtId="3" fontId="2" fillId="0" borderId="8" xfId="1" applyNumberFormat="1" applyFont="1" applyFill="1" applyBorder="1" applyProtection="1"/>
    <xf numFmtId="3" fontId="2" fillId="2" borderId="9" xfId="1" applyNumberFormat="1" applyFont="1" applyFill="1" applyBorder="1" applyAlignment="1" applyProtection="1">
      <alignment horizontal="center" vertical="center"/>
      <protection locked="0"/>
    </xf>
    <xf numFmtId="3" fontId="2" fillId="2" borderId="10" xfId="1" applyNumberFormat="1" applyFont="1" applyFill="1" applyBorder="1" applyAlignment="1" applyProtection="1">
      <alignment horizontal="center" vertical="center"/>
      <protection locked="0"/>
    </xf>
    <xf numFmtId="3" fontId="2" fillId="2" borderId="11" xfId="1" applyNumberFormat="1" applyFont="1" applyFill="1" applyBorder="1" applyAlignment="1" applyProtection="1">
      <alignment horizontal="center" vertical="center"/>
      <protection locked="0"/>
    </xf>
    <xf numFmtId="3" fontId="2" fillId="0" borderId="12" xfId="1" applyNumberFormat="1" applyFont="1" applyFill="1" applyBorder="1" applyAlignment="1" applyProtection="1">
      <alignment horizontal="left" vertical="center" indent="2"/>
    </xf>
    <xf numFmtId="3" fontId="2" fillId="0" borderId="10" xfId="1" applyNumberFormat="1" applyFont="1" applyFill="1" applyBorder="1" applyAlignment="1" applyProtection="1">
      <alignment horizontal="left" vertical="center" indent="2"/>
    </xf>
    <xf numFmtId="10" fontId="2" fillId="2" borderId="10" xfId="1" applyNumberFormat="1" applyFont="1" applyFill="1" applyBorder="1" applyAlignment="1" applyProtection="1">
      <alignment horizontal="center" vertical="center"/>
      <protection locked="0"/>
    </xf>
    <xf numFmtId="10" fontId="2" fillId="2" borderId="9" xfId="1" applyNumberFormat="1" applyFont="1" applyFill="1" applyBorder="1" applyAlignment="1" applyProtection="1">
      <alignment horizontal="center" vertical="center"/>
      <protection locked="0"/>
    </xf>
    <xf numFmtId="10" fontId="2" fillId="2" borderId="11" xfId="1" applyNumberFormat="1" applyFont="1" applyFill="1" applyBorder="1" applyAlignment="1" applyProtection="1">
      <alignment horizontal="center" vertical="center"/>
      <protection locked="0"/>
    </xf>
    <xf numFmtId="164" fontId="2" fillId="3" borderId="13" xfId="2" applyNumberFormat="1" applyFont="1" applyFill="1" applyBorder="1" applyAlignment="1" applyProtection="1">
      <alignment vertical="center"/>
      <protection locked="0"/>
    </xf>
    <xf numFmtId="164" fontId="2" fillId="3" borderId="14" xfId="2" applyNumberFormat="1" applyFont="1" applyFill="1" applyBorder="1" applyAlignment="1" applyProtection="1">
      <alignment vertical="center"/>
      <protection locked="0"/>
    </xf>
    <xf numFmtId="164" fontId="2" fillId="3" borderId="15" xfId="2" applyNumberFormat="1" applyFont="1" applyFill="1" applyBorder="1" applyAlignment="1" applyProtection="1">
      <alignment vertical="center"/>
      <protection locked="0"/>
    </xf>
    <xf numFmtId="3" fontId="8" fillId="0" borderId="16" xfId="1" applyNumberFormat="1" applyFont="1" applyFill="1" applyBorder="1" applyAlignment="1" applyProtection="1">
      <alignment horizontal="center" vertical="center" wrapText="1"/>
    </xf>
    <xf numFmtId="0" fontId="9" fillId="0" borderId="17" xfId="1" applyFont="1" applyFill="1" applyBorder="1" applyAlignment="1" applyProtection="1">
      <alignment horizontal="centerContinuous" vertical="center" wrapText="1"/>
    </xf>
    <xf numFmtId="0" fontId="10" fillId="0" borderId="18" xfId="1" applyFont="1" applyFill="1" applyBorder="1" applyAlignment="1" applyProtection="1">
      <alignment horizontal="right" vertical="center" indent="2"/>
    </xf>
    <xf numFmtId="0" fontId="9" fillId="0" borderId="19" xfId="1" applyFont="1" applyFill="1" applyBorder="1" applyAlignment="1" applyProtection="1">
      <alignment horizontal="centerContinuous" vertical="center" wrapText="1"/>
    </xf>
    <xf numFmtId="0" fontId="9" fillId="0" borderId="3" xfId="1" applyFont="1" applyFill="1" applyBorder="1" applyAlignment="1" applyProtection="1">
      <alignment horizontal="centerContinuous" vertical="center" wrapText="1"/>
    </xf>
    <xf numFmtId="3" fontId="9" fillId="0" borderId="3" xfId="1" applyNumberFormat="1" applyFont="1" applyFill="1" applyBorder="1" applyAlignment="1" applyProtection="1">
      <alignment horizontal="centerContinuous" vertical="center"/>
    </xf>
    <xf numFmtId="0" fontId="9" fillId="0" borderId="4" xfId="1" applyFont="1" applyFill="1" applyBorder="1" applyAlignment="1" applyProtection="1">
      <alignment horizontal="centerContinuous" vertical="center" wrapText="1"/>
    </xf>
    <xf numFmtId="0" fontId="7" fillId="0" borderId="0" xfId="1" applyFont="1" applyFill="1" applyBorder="1" applyProtection="1"/>
    <xf numFmtId="167" fontId="8" fillId="0" borderId="1" xfId="1" applyNumberFormat="1" applyFont="1" applyFill="1" applyBorder="1" applyAlignment="1" applyProtection="1">
      <alignment horizontal="center" vertical="center" shrinkToFit="1"/>
    </xf>
    <xf numFmtId="167" fontId="8" fillId="0" borderId="2" xfId="1" applyNumberFormat="1" applyFont="1" applyFill="1" applyBorder="1" applyAlignment="1" applyProtection="1">
      <alignment horizontal="center" vertical="center" shrinkToFit="1"/>
    </xf>
    <xf numFmtId="167" fontId="8" fillId="0" borderId="3" xfId="1" applyNumberFormat="1" applyFont="1" applyFill="1" applyBorder="1" applyAlignment="1" applyProtection="1">
      <alignment horizontal="center" vertical="center" shrinkToFit="1"/>
    </xf>
    <xf numFmtId="0" fontId="12" fillId="0" borderId="0" xfId="1" applyFont="1" applyFill="1" applyBorder="1" applyProtection="1"/>
    <xf numFmtId="164" fontId="2" fillId="2" borderId="9" xfId="2" applyNumberFormat="1" applyFont="1" applyFill="1" applyBorder="1" applyAlignment="1" applyProtection="1">
      <alignment vertical="center"/>
      <protection locked="0"/>
    </xf>
    <xf numFmtId="164" fontId="2" fillId="2" borderId="10" xfId="2" applyNumberFormat="1" applyFont="1" applyFill="1" applyBorder="1" applyAlignment="1" applyProtection="1">
      <alignment vertical="center"/>
      <protection locked="0"/>
    </xf>
    <xf numFmtId="164" fontId="2" fillId="2" borderId="11" xfId="2" applyNumberFormat="1" applyFont="1" applyFill="1" applyBorder="1" applyAlignment="1" applyProtection="1">
      <alignment vertical="center"/>
      <protection locked="0"/>
    </xf>
    <xf numFmtId="0" fontId="9" fillId="0" borderId="18" xfId="1" applyFont="1" applyFill="1" applyBorder="1" applyAlignment="1" applyProtection="1">
      <alignment horizontal="centerContinuous" vertical="center" wrapText="1"/>
    </xf>
    <xf numFmtId="168" fontId="13" fillId="0" borderId="0" xfId="1" applyNumberFormat="1" applyFont="1" applyFill="1" applyBorder="1" applyProtection="1"/>
    <xf numFmtId="169" fontId="5" fillId="0" borderId="0" xfId="1" applyNumberFormat="1" applyFont="1" applyFill="1" applyBorder="1" applyAlignment="1" applyProtection="1">
      <alignment vertical="center"/>
    </xf>
    <xf numFmtId="3" fontId="2" fillId="0" borderId="0" xfId="1" applyNumberFormat="1" applyFont="1" applyFill="1" applyBorder="1" applyAlignment="1" applyProtection="1">
      <alignment horizontal="centerContinuous" vertical="center"/>
    </xf>
    <xf numFmtId="0" fontId="5" fillId="0" borderId="0" xfId="1" applyFont="1" applyFill="1" applyBorder="1" applyAlignment="1" applyProtection="1">
      <alignment horizontal="centerContinuous" vertical="center"/>
    </xf>
    <xf numFmtId="10" fontId="2" fillId="2" borderId="20" xfId="1" applyNumberFormat="1" applyFont="1" applyFill="1" applyBorder="1" applyAlignment="1" applyProtection="1">
      <alignment horizontal="center" vertical="center"/>
      <protection locked="0"/>
    </xf>
    <xf numFmtId="3" fontId="2" fillId="0" borderId="21" xfId="1" applyNumberFormat="1" applyFont="1" applyFill="1" applyBorder="1" applyAlignment="1" applyProtection="1">
      <alignment horizontal="left" vertical="center" indent="4"/>
    </xf>
    <xf numFmtId="3" fontId="2" fillId="0" borderId="22" xfId="1" applyNumberFormat="1" applyFont="1" applyFill="1" applyBorder="1" applyAlignment="1" applyProtection="1">
      <alignment horizontal="left" vertical="center" indent="4"/>
    </xf>
    <xf numFmtId="0" fontId="2" fillId="0" borderId="0" xfId="1" applyFont="1" applyFill="1" applyBorder="1" applyAlignment="1" applyProtection="1">
      <alignment vertical="center"/>
    </xf>
    <xf numFmtId="3" fontId="2" fillId="0" borderId="9" xfId="1" applyNumberFormat="1" applyFont="1" applyFill="1" applyBorder="1" applyAlignment="1" applyProtection="1">
      <alignment horizontal="left" vertical="center" indent="4"/>
    </xf>
    <xf numFmtId="3" fontId="2" fillId="0" borderId="12" xfId="1" applyNumberFormat="1" applyFont="1" applyFill="1" applyBorder="1" applyAlignment="1" applyProtection="1">
      <alignment horizontal="left" vertical="center" indent="4"/>
    </xf>
    <xf numFmtId="170" fontId="2" fillId="3" borderId="14" xfId="2" applyNumberFormat="1" applyFont="1" applyFill="1" applyBorder="1" applyAlignment="1" applyProtection="1">
      <alignment horizontal="center" vertical="center"/>
      <protection locked="0"/>
    </xf>
    <xf numFmtId="170" fontId="2" fillId="3" borderId="10" xfId="2" applyNumberFormat="1" applyFont="1" applyFill="1" applyBorder="1" applyAlignment="1" applyProtection="1">
      <alignment horizontal="center" vertical="center"/>
      <protection locked="0"/>
    </xf>
    <xf numFmtId="3" fontId="2" fillId="0" borderId="23" xfId="1" applyNumberFormat="1" applyFont="1" applyFill="1" applyBorder="1" applyAlignment="1" applyProtection="1">
      <alignment horizontal="left" vertical="center" indent="4"/>
    </xf>
    <xf numFmtId="3" fontId="2" fillId="0" borderId="24" xfId="1" applyNumberFormat="1" applyFont="1" applyFill="1" applyBorder="1" applyAlignment="1" applyProtection="1">
      <alignment horizontal="left" vertical="center" indent="4"/>
    </xf>
    <xf numFmtId="3" fontId="8" fillId="0" borderId="2" xfId="1" applyNumberFormat="1" applyFont="1" applyFill="1" applyBorder="1" applyAlignment="1" applyProtection="1">
      <alignment horizontal="center" vertical="center" wrapText="1"/>
    </xf>
    <xf numFmtId="3" fontId="14" fillId="0" borderId="17" xfId="1" applyNumberFormat="1" applyFont="1" applyFill="1" applyBorder="1" applyAlignment="1" applyProtection="1">
      <alignment horizontal="centerContinuous" vertical="center"/>
    </xf>
    <xf numFmtId="3" fontId="15" fillId="0" borderId="2" xfId="1" applyNumberFormat="1" applyFont="1" applyFill="1" applyBorder="1" applyAlignment="1" applyProtection="1">
      <alignment horizontal="centerContinuous" vertical="center"/>
    </xf>
    <xf numFmtId="3" fontId="9" fillId="0" borderId="2" xfId="1" applyNumberFormat="1" applyFont="1" applyFill="1" applyBorder="1" applyAlignment="1" applyProtection="1">
      <alignment horizontal="centerContinuous" vertical="center"/>
    </xf>
    <xf numFmtId="171" fontId="8" fillId="0" borderId="20" xfId="1" applyNumberFormat="1" applyFont="1" applyFill="1" applyBorder="1" applyAlignment="1" applyProtection="1">
      <alignment horizontal="right" vertical="center"/>
    </xf>
    <xf numFmtId="171" fontId="8" fillId="0" borderId="25" xfId="1" applyNumberFormat="1" applyFont="1" applyFill="1" applyBorder="1" applyAlignment="1" applyProtection="1">
      <alignment horizontal="right" vertical="center"/>
    </xf>
    <xf numFmtId="3" fontId="8" fillId="0" borderId="20" xfId="1" applyNumberFormat="1" applyFont="1" applyFill="1" applyBorder="1" applyAlignment="1" applyProtection="1">
      <alignment horizontal="right" indent="2"/>
    </xf>
    <xf numFmtId="171" fontId="2" fillId="0" borderId="10" xfId="1" applyNumberFormat="1" applyFont="1" applyFill="1" applyBorder="1" applyAlignment="1" applyProtection="1">
      <alignment horizontal="right" vertical="center"/>
    </xf>
    <xf numFmtId="171" fontId="2" fillId="0" borderId="11" xfId="1" applyNumberFormat="1" applyFont="1" applyFill="1" applyBorder="1" applyAlignment="1" applyProtection="1">
      <alignment horizontal="right" vertical="center"/>
    </xf>
    <xf numFmtId="3" fontId="2" fillId="0" borderId="10" xfId="1" applyNumberFormat="1" applyFont="1" applyFill="1" applyBorder="1" applyAlignment="1" applyProtection="1">
      <alignment horizontal="left" vertical="center" indent="4"/>
    </xf>
    <xf numFmtId="172" fontId="2" fillId="0" borderId="10" xfId="1" applyNumberFormat="1" applyFont="1" applyFill="1" applyBorder="1" applyAlignment="1" applyProtection="1">
      <alignment horizontal="right" vertical="center"/>
    </xf>
    <xf numFmtId="172" fontId="2" fillId="0" borderId="11" xfId="1" applyNumberFormat="1" applyFont="1" applyFill="1" applyBorder="1" applyAlignment="1" applyProtection="1">
      <alignment horizontal="right" vertical="center"/>
    </xf>
    <xf numFmtId="173" fontId="2" fillId="0" borderId="16" xfId="1" applyNumberFormat="1" applyFont="1" applyFill="1" applyBorder="1" applyAlignment="1" applyProtection="1">
      <alignment horizontal="right" vertical="center"/>
    </xf>
    <xf numFmtId="173" fontId="2" fillId="0" borderId="26" xfId="1" applyNumberFormat="1" applyFont="1" applyFill="1" applyBorder="1" applyAlignment="1" applyProtection="1">
      <alignment horizontal="right" vertical="center"/>
    </xf>
    <xf numFmtId="3" fontId="2" fillId="0" borderId="16" xfId="1" applyNumberFormat="1" applyFont="1" applyFill="1" applyBorder="1" applyAlignment="1" applyProtection="1">
      <alignment horizontal="left" vertical="center" indent="4"/>
    </xf>
    <xf numFmtId="174" fontId="2" fillId="4" borderId="20" xfId="1" applyNumberFormat="1" applyFont="1" applyFill="1" applyBorder="1" applyAlignment="1" applyProtection="1">
      <alignment horizontal="center" vertical="center"/>
      <protection locked="0"/>
    </xf>
    <xf numFmtId="3" fontId="2" fillId="0" borderId="20" xfId="1" applyNumberFormat="1" applyFont="1" applyFill="1" applyBorder="1" applyAlignment="1" applyProtection="1">
      <alignment horizontal="left" vertical="center" indent="4"/>
    </xf>
    <xf numFmtId="3" fontId="2" fillId="3" borderId="10" xfId="1" applyNumberFormat="1" applyFont="1" applyFill="1" applyBorder="1" applyAlignment="1" applyProtection="1">
      <alignment horizontal="center" vertical="center"/>
      <protection locked="0"/>
    </xf>
    <xf numFmtId="10" fontId="2" fillId="3" borderId="10" xfId="1" applyNumberFormat="1" applyFont="1" applyFill="1" applyBorder="1" applyAlignment="1" applyProtection="1">
      <alignment horizontal="center" vertical="center"/>
      <protection locked="0"/>
    </xf>
    <xf numFmtId="3" fontId="14" fillId="0" borderId="27" xfId="1" applyNumberFormat="1" applyFont="1" applyFill="1" applyBorder="1" applyAlignment="1" applyProtection="1">
      <alignment horizontal="centerContinuous" vertical="center"/>
    </xf>
    <xf numFmtId="169" fontId="16" fillId="0" borderId="0" xfId="1" applyNumberFormat="1" applyFont="1" applyFill="1" applyBorder="1" applyAlignment="1" applyProtection="1">
      <alignment horizontal="right" vertical="center"/>
    </xf>
    <xf numFmtId="175" fontId="8" fillId="0" borderId="28" xfId="2" applyNumberFormat="1" applyFont="1" applyFill="1" applyBorder="1" applyAlignment="1" applyProtection="1">
      <alignment horizontal="right" vertical="center"/>
    </xf>
    <xf numFmtId="175" fontId="8" fillId="0" borderId="29" xfId="2" applyNumberFormat="1" applyFont="1" applyFill="1" applyBorder="1" applyAlignment="1" applyProtection="1">
      <alignment horizontal="right" vertical="center"/>
    </xf>
    <xf numFmtId="3" fontId="2" fillId="0" borderId="30" xfId="1" applyNumberFormat="1" applyFont="1" applyFill="1" applyBorder="1" applyProtection="1"/>
    <xf numFmtId="0" fontId="8" fillId="0" borderId="31" xfId="1" applyFont="1" applyFill="1" applyBorder="1" applyAlignment="1" applyProtection="1">
      <alignment horizontal="left" vertical="center" indent="1"/>
    </xf>
    <xf numFmtId="0" fontId="2" fillId="0" borderId="32" xfId="1" applyFont="1" applyFill="1" applyBorder="1" applyProtection="1"/>
    <xf numFmtId="0" fontId="2" fillId="0" borderId="33" xfId="1" applyFont="1" applyFill="1" applyBorder="1" applyProtection="1"/>
    <xf numFmtId="176" fontId="2" fillId="0" borderId="34" xfId="1" applyNumberFormat="1" applyFont="1" applyFill="1" applyBorder="1" applyAlignment="1" applyProtection="1">
      <alignment vertical="center"/>
    </xf>
    <xf numFmtId="176" fontId="2" fillId="0" borderId="20" xfId="1" applyNumberFormat="1" applyFont="1" applyFill="1" applyBorder="1" applyAlignment="1" applyProtection="1">
      <alignment vertical="center"/>
    </xf>
    <xf numFmtId="176" fontId="2" fillId="0" borderId="25" xfId="1" applyNumberFormat="1" applyFont="1" applyFill="1" applyBorder="1" applyAlignment="1" applyProtection="1">
      <alignment vertical="center"/>
    </xf>
    <xf numFmtId="3" fontId="2" fillId="0" borderId="21" xfId="1" applyNumberFormat="1" applyFont="1" applyFill="1" applyBorder="1" applyProtection="1"/>
    <xf numFmtId="0" fontId="2" fillId="0" borderId="35" xfId="1" applyFont="1" applyFill="1" applyBorder="1" applyAlignment="1" applyProtection="1">
      <alignment horizontal="left" vertical="center" indent="1"/>
    </xf>
    <xf numFmtId="176" fontId="2" fillId="0" borderId="36" xfId="1" applyNumberFormat="1" applyFont="1" applyFill="1" applyBorder="1" applyAlignment="1" applyProtection="1">
      <alignment vertical="center"/>
    </xf>
    <xf numFmtId="176" fontId="2" fillId="0" borderId="10" xfId="1" applyNumberFormat="1" applyFont="1" applyFill="1" applyBorder="1" applyAlignment="1" applyProtection="1">
      <alignment vertical="center"/>
    </xf>
    <xf numFmtId="176" fontId="2" fillId="0" borderId="11" xfId="1" applyNumberFormat="1" applyFont="1" applyFill="1" applyBorder="1" applyAlignment="1" applyProtection="1">
      <alignment vertical="center"/>
    </xf>
    <xf numFmtId="0" fontId="2" fillId="0" borderId="9" xfId="1" applyFont="1" applyFill="1" applyBorder="1" applyAlignment="1" applyProtection="1">
      <alignment vertical="center"/>
    </xf>
    <xf numFmtId="0" fontId="2" fillId="0" borderId="37" xfId="1" applyFont="1" applyFill="1" applyBorder="1" applyAlignment="1" applyProtection="1">
      <alignment horizontal="left" vertical="center" indent="1"/>
    </xf>
    <xf numFmtId="3" fontId="2" fillId="0" borderId="9" xfId="1" applyNumberFormat="1" applyFont="1" applyFill="1" applyBorder="1" applyProtection="1"/>
    <xf numFmtId="176" fontId="2" fillId="5" borderId="14" xfId="1" applyNumberFormat="1" applyFont="1" applyFill="1" applyBorder="1" applyAlignment="1" applyProtection="1">
      <alignment vertical="center"/>
      <protection locked="0"/>
    </xf>
    <xf numFmtId="0" fontId="2" fillId="0" borderId="5" xfId="1" applyFont="1" applyFill="1" applyBorder="1" applyAlignment="1" applyProtection="1">
      <alignment vertical="center"/>
    </xf>
    <xf numFmtId="0" fontId="2" fillId="0" borderId="38" xfId="1" applyFont="1" applyFill="1" applyBorder="1" applyAlignment="1" applyProtection="1">
      <alignment horizontal="left" vertical="center" indent="1"/>
    </xf>
    <xf numFmtId="176" fontId="2" fillId="0" borderId="39" xfId="1" applyNumberFormat="1" applyFont="1" applyFill="1" applyBorder="1" applyAlignment="1" applyProtection="1">
      <alignment vertical="center"/>
    </xf>
    <xf numFmtId="176" fontId="2" fillId="0" borderId="14" xfId="1" applyNumberFormat="1" applyFont="1" applyFill="1" applyBorder="1" applyAlignment="1" applyProtection="1">
      <alignment vertical="center"/>
    </xf>
    <xf numFmtId="176" fontId="2" fillId="0" borderId="15" xfId="1" applyNumberFormat="1" applyFont="1" applyFill="1" applyBorder="1" applyAlignment="1" applyProtection="1">
      <alignment vertical="center"/>
    </xf>
    <xf numFmtId="176" fontId="2" fillId="2" borderId="36" xfId="1" applyNumberFormat="1" applyFont="1" applyFill="1" applyBorder="1" applyAlignment="1" applyProtection="1">
      <alignment vertical="center"/>
      <protection locked="0"/>
    </xf>
    <xf numFmtId="176" fontId="2" fillId="2" borderId="10" xfId="1" applyNumberFormat="1" applyFont="1" applyFill="1" applyBorder="1" applyAlignment="1" applyProtection="1">
      <alignment vertical="center"/>
      <protection locked="0"/>
    </xf>
    <xf numFmtId="176" fontId="2" fillId="0" borderId="40" xfId="1" applyNumberFormat="1" applyFont="1" applyFill="1" applyBorder="1" applyAlignment="1" applyProtection="1">
      <alignment vertical="center"/>
    </xf>
    <xf numFmtId="176" fontId="2" fillId="0" borderId="6" xfId="1" applyNumberFormat="1" applyFont="1" applyFill="1" applyBorder="1" applyAlignment="1" applyProtection="1">
      <alignment vertical="center"/>
    </xf>
    <xf numFmtId="176" fontId="2" fillId="0" borderId="7" xfId="1" applyNumberFormat="1" applyFont="1" applyFill="1" applyBorder="1" applyAlignment="1" applyProtection="1">
      <alignment vertical="center"/>
    </xf>
    <xf numFmtId="176" fontId="2" fillId="5" borderId="39" xfId="1" applyNumberFormat="1" applyFont="1" applyFill="1" applyBorder="1" applyAlignment="1" applyProtection="1">
      <alignment vertical="center"/>
      <protection locked="0"/>
    </xf>
    <xf numFmtId="3" fontId="2" fillId="0" borderId="37" xfId="1" applyNumberFormat="1" applyFont="1" applyFill="1" applyBorder="1" applyAlignment="1" applyProtection="1">
      <alignment horizontal="left" vertical="center" indent="1"/>
    </xf>
    <xf numFmtId="3" fontId="8" fillId="0" borderId="41" xfId="1" applyNumberFormat="1" applyFont="1" applyFill="1" applyBorder="1" applyAlignment="1" applyProtection="1">
      <alignment horizontal="center" vertical="center" wrapText="1"/>
    </xf>
    <xf numFmtId="3" fontId="2" fillId="0" borderId="42" xfId="1" applyNumberFormat="1" applyFont="1" applyFill="1" applyBorder="1" applyProtection="1"/>
    <xf numFmtId="0" fontId="2" fillId="0" borderId="43" xfId="1" applyFont="1" applyFill="1" applyBorder="1" applyAlignment="1" applyProtection="1">
      <alignment horizontal="centerContinuous" vertical="center" shrinkToFit="1"/>
    </xf>
    <xf numFmtId="9" fontId="2" fillId="0" borderId="44" xfId="3" applyFont="1" applyFill="1" applyBorder="1" applyAlignment="1" applyProtection="1">
      <alignment horizontal="centerContinuous" vertical="center" shrinkToFit="1"/>
    </xf>
    <xf numFmtId="9" fontId="2" fillId="0" borderId="45" xfId="3" applyFont="1" applyFill="1" applyBorder="1" applyAlignment="1" applyProtection="1">
      <alignment horizontal="centerContinuous" vertical="center" shrinkToFit="1"/>
    </xf>
    <xf numFmtId="9" fontId="2" fillId="0" borderId="46" xfId="3" applyFont="1" applyFill="1" applyBorder="1" applyAlignment="1" applyProtection="1">
      <alignment horizontal="centerContinuous" vertical="center" shrinkToFit="1"/>
    </xf>
    <xf numFmtId="0" fontId="17" fillId="0" borderId="45" xfId="1" applyFont="1" applyFill="1" applyBorder="1" applyAlignment="1" applyProtection="1">
      <alignment horizontal="centerContinuous" vertical="center" shrinkToFit="1"/>
    </xf>
    <xf numFmtId="3" fontId="2" fillId="0" borderId="30" xfId="1" applyNumberFormat="1" applyFont="1" applyFill="1" applyBorder="1" applyAlignment="1" applyProtection="1">
      <alignment horizontal="centerContinuous" shrinkToFit="1"/>
    </xf>
    <xf numFmtId="0" fontId="18" fillId="0" borderId="31" xfId="1" applyFont="1" applyFill="1" applyBorder="1" applyAlignment="1" applyProtection="1">
      <alignment horizontal="centerContinuous" vertical="center" shrinkToFit="1"/>
    </xf>
    <xf numFmtId="9" fontId="2" fillId="0" borderId="0" xfId="3" applyFont="1" applyFill="1" applyBorder="1" applyAlignment="1" applyProtection="1">
      <alignment horizontal="center" vertical="center" shrinkToFit="1"/>
    </xf>
    <xf numFmtId="0" fontId="7" fillId="0" borderId="0" xfId="1" applyFont="1" applyFill="1" applyBorder="1" applyAlignment="1" applyProtection="1">
      <alignment horizontal="center" vertical="center"/>
    </xf>
    <xf numFmtId="3" fontId="3" fillId="0" borderId="0" xfId="1" applyNumberFormat="1" applyFont="1" applyFill="1" applyBorder="1" applyAlignment="1" applyProtection="1">
      <alignment horizontal="center"/>
    </xf>
    <xf numFmtId="0" fontId="2" fillId="0" borderId="0" xfId="1" applyFont="1" applyFill="1" applyBorder="1" applyAlignment="1" applyProtection="1">
      <alignment horizontal="centerContinuous" vertical="center" shrinkToFit="1"/>
    </xf>
    <xf numFmtId="9" fontId="2" fillId="0" borderId="0" xfId="3" applyFont="1" applyFill="1" applyBorder="1" applyAlignment="1" applyProtection="1">
      <alignment horizontal="centerContinuous" vertical="center" shrinkToFit="1"/>
    </xf>
    <xf numFmtId="0" fontId="8" fillId="0" borderId="0" xfId="1" applyFont="1" applyFill="1" applyBorder="1" applyAlignment="1" applyProtection="1">
      <alignment horizontal="centerContinuous" vertical="center" shrinkToFit="1"/>
    </xf>
    <xf numFmtId="177" fontId="8" fillId="0" borderId="47" xfId="2" applyNumberFormat="1" applyFont="1" applyFill="1" applyBorder="1" applyAlignment="1" applyProtection="1">
      <alignment horizontal="right" vertical="center"/>
    </xf>
    <xf numFmtId="177" fontId="8" fillId="0" borderId="48" xfId="2" applyNumberFormat="1" applyFont="1" applyFill="1" applyBorder="1" applyAlignment="1" applyProtection="1">
      <alignment horizontal="right" vertical="center"/>
    </xf>
    <xf numFmtId="177" fontId="8" fillId="0" borderId="49" xfId="2" applyNumberFormat="1" applyFont="1" applyFill="1" applyBorder="1" applyAlignment="1" applyProtection="1">
      <alignment horizontal="right" vertical="center"/>
    </xf>
    <xf numFmtId="3" fontId="2" fillId="0" borderId="50" xfId="1" applyNumberFormat="1" applyFont="1" applyFill="1" applyBorder="1" applyProtection="1"/>
    <xf numFmtId="0" fontId="8" fillId="0" borderId="31" xfId="1" applyFont="1" applyFill="1" applyBorder="1" applyAlignment="1" applyProtection="1">
      <alignment horizontal="center" vertical="center"/>
    </xf>
    <xf numFmtId="177" fontId="2" fillId="0" borderId="51" xfId="2" applyNumberFormat="1" applyFont="1" applyFill="1" applyBorder="1" applyAlignment="1" applyProtection="1">
      <alignment vertical="center"/>
    </xf>
    <xf numFmtId="177" fontId="2" fillId="0" borderId="52" xfId="2" applyNumberFormat="1" applyFont="1" applyFill="1" applyBorder="1" applyAlignment="1" applyProtection="1">
      <alignment vertical="center"/>
    </xf>
    <xf numFmtId="0" fontId="2" fillId="0" borderId="33" xfId="1" applyFont="1" applyFill="1" applyBorder="1" applyAlignment="1" applyProtection="1">
      <alignment horizontal="left" vertical="center" indent="2"/>
    </xf>
    <xf numFmtId="177" fontId="2" fillId="0" borderId="53" xfId="2" applyNumberFormat="1" applyFont="1" applyFill="1" applyBorder="1" applyAlignment="1" applyProtection="1">
      <alignment vertical="center"/>
    </xf>
    <xf numFmtId="177" fontId="2" fillId="0" borderId="25" xfId="2" applyNumberFormat="1" applyFont="1" applyFill="1" applyBorder="1" applyAlignment="1" applyProtection="1">
      <alignment vertical="center"/>
    </xf>
    <xf numFmtId="177" fontId="2" fillId="0" borderId="20" xfId="2" applyNumberFormat="1" applyFont="1" applyFill="1" applyBorder="1" applyAlignment="1" applyProtection="1">
      <alignment vertical="center"/>
    </xf>
    <xf numFmtId="0" fontId="2" fillId="0" borderId="21" xfId="1" applyFont="1" applyFill="1" applyBorder="1" applyAlignment="1" applyProtection="1">
      <alignment vertical="center"/>
    </xf>
    <xf numFmtId="0" fontId="2" fillId="0" borderId="35" xfId="1" applyFont="1" applyFill="1" applyBorder="1" applyAlignment="1" applyProtection="1">
      <alignment horizontal="left" vertical="center" indent="2"/>
    </xf>
    <xf numFmtId="177" fontId="2" fillId="0" borderId="54" xfId="2" applyNumberFormat="1" applyFont="1" applyFill="1" applyBorder="1" applyAlignment="1" applyProtection="1">
      <alignment vertical="center"/>
    </xf>
    <xf numFmtId="177" fontId="2" fillId="0" borderId="15" xfId="2" applyNumberFormat="1" applyFont="1" applyFill="1" applyBorder="1" applyAlignment="1" applyProtection="1">
      <alignment vertical="center"/>
    </xf>
    <xf numFmtId="177" fontId="2" fillId="0" borderId="14" xfId="2" applyNumberFormat="1" applyFont="1" applyFill="1" applyBorder="1" applyAlignment="1" applyProtection="1">
      <alignment vertical="center"/>
    </xf>
    <xf numFmtId="0" fontId="2" fillId="0" borderId="37" xfId="1" applyFont="1" applyFill="1" applyBorder="1" applyAlignment="1" applyProtection="1">
      <alignment horizontal="left" vertical="center" indent="2"/>
    </xf>
    <xf numFmtId="3" fontId="8" fillId="0" borderId="55" xfId="1" applyNumberFormat="1" applyFont="1" applyFill="1" applyBorder="1" applyAlignment="1" applyProtection="1">
      <alignment horizontal="center" vertical="center" wrapText="1"/>
    </xf>
    <xf numFmtId="3" fontId="8" fillId="0" borderId="56" xfId="1" applyNumberFormat="1" applyFont="1" applyFill="1" applyBorder="1" applyAlignment="1" applyProtection="1">
      <alignment horizontal="center" vertical="center" wrapText="1"/>
    </xf>
    <xf numFmtId="0" fontId="2" fillId="0" borderId="33" xfId="1" applyFont="1" applyFill="1" applyBorder="1" applyAlignment="1" applyProtection="1">
      <alignment horizontal="centerContinuous" vertical="center" shrinkToFit="1"/>
    </xf>
    <xf numFmtId="9" fontId="2" fillId="0" borderId="50" xfId="3" applyFont="1" applyFill="1" applyBorder="1" applyAlignment="1" applyProtection="1">
      <alignment horizontal="centerContinuous" vertical="center" shrinkToFit="1"/>
    </xf>
    <xf numFmtId="9" fontId="2" fillId="0" borderId="57" xfId="3" applyFont="1" applyFill="1" applyBorder="1" applyAlignment="1" applyProtection="1">
      <alignment horizontal="centerContinuous" vertical="center" shrinkToFit="1"/>
    </xf>
    <xf numFmtId="9" fontId="2" fillId="0" borderId="30" xfId="3" applyFont="1" applyFill="1" applyBorder="1" applyAlignment="1" applyProtection="1">
      <alignment horizontal="centerContinuous" vertical="center" shrinkToFit="1"/>
    </xf>
    <xf numFmtId="0" fontId="17" fillId="0" borderId="57" xfId="1" applyFont="1" applyFill="1" applyBorder="1" applyAlignment="1" applyProtection="1">
      <alignment horizontal="centerContinuous" vertical="center" shrinkToFit="1"/>
    </xf>
    <xf numFmtId="0" fontId="15" fillId="0" borderId="0" xfId="1" applyFont="1" applyFill="1" applyBorder="1" applyProtection="1"/>
    <xf numFmtId="0" fontId="9" fillId="0" borderId="0" xfId="1" applyFont="1" applyFill="1" applyBorder="1" applyProtection="1"/>
    <xf numFmtId="0" fontId="18" fillId="0" borderId="0" xfId="1" applyFont="1" applyFill="1" applyBorder="1" applyProtection="1"/>
    <xf numFmtId="3" fontId="7" fillId="0" borderId="0" xfId="1" applyNumberFormat="1" applyFont="1" applyFill="1" applyBorder="1" applyAlignment="1" applyProtection="1">
      <alignment vertical="center"/>
    </xf>
    <xf numFmtId="3" fontId="7" fillId="0" borderId="0" xfId="1" applyNumberFormat="1" applyFont="1" applyFill="1" applyBorder="1" applyProtection="1"/>
    <xf numFmtId="179" fontId="25" fillId="0" borderId="0" xfId="1" applyNumberFormat="1" applyFont="1" applyFill="1" applyBorder="1" applyProtection="1"/>
    <xf numFmtId="0" fontId="26" fillId="0" borderId="0" xfId="1" applyFont="1" applyFill="1" applyBorder="1" applyProtection="1"/>
    <xf numFmtId="9" fontId="14" fillId="0" borderId="0" xfId="1" applyNumberFormat="1" applyFont="1" applyFill="1" applyBorder="1" applyProtection="1"/>
    <xf numFmtId="3" fontId="14" fillId="0" borderId="0" xfId="1" applyNumberFormat="1" applyFont="1" applyFill="1" applyBorder="1" applyProtection="1"/>
    <xf numFmtId="0" fontId="14" fillId="0" borderId="0" xfId="1" applyFont="1" applyFill="1" applyBorder="1" applyProtection="1"/>
    <xf numFmtId="0" fontId="26" fillId="0" borderId="0" xfId="1" applyFont="1" applyFill="1" applyBorder="1" applyAlignment="1" applyProtection="1">
      <alignment vertical="center"/>
    </xf>
    <xf numFmtId="180" fontId="8" fillId="0" borderId="50" xfId="1" applyNumberFormat="1" applyFont="1" applyFill="1" applyBorder="1" applyAlignment="1" applyProtection="1">
      <alignment vertical="center"/>
    </xf>
    <xf numFmtId="179" fontId="8" fillId="0" borderId="29" xfId="5" applyNumberFormat="1" applyFont="1" applyFill="1" applyBorder="1" applyAlignment="1" applyProtection="1">
      <alignment vertical="center"/>
    </xf>
    <xf numFmtId="180" fontId="2" fillId="0" borderId="32" xfId="1" applyNumberFormat="1" applyFont="1" applyFill="1" applyBorder="1" applyAlignment="1" applyProtection="1"/>
    <xf numFmtId="164" fontId="2" fillId="0" borderId="27" xfId="5" applyNumberFormat="1" applyFont="1" applyFill="1" applyBorder="1" applyProtection="1"/>
    <xf numFmtId="0" fontId="2" fillId="0" borderId="33" xfId="1" applyFont="1" applyFill="1" applyBorder="1" applyAlignment="1" applyProtection="1">
      <alignment vertical="center"/>
    </xf>
    <xf numFmtId="180" fontId="2" fillId="0" borderId="34" xfId="1" applyNumberFormat="1" applyFont="1" applyFill="1" applyBorder="1" applyAlignment="1" applyProtection="1"/>
    <xf numFmtId="177" fontId="2" fillId="0" borderId="20" xfId="5" applyNumberFormat="1" applyFont="1" applyFill="1" applyBorder="1" applyProtection="1">
      <protection locked="0"/>
    </xf>
    <xf numFmtId="180" fontId="2" fillId="0" borderId="40" xfId="1" applyNumberFormat="1" applyFont="1" applyFill="1" applyBorder="1" applyAlignment="1" applyProtection="1"/>
    <xf numFmtId="177" fontId="2" fillId="6" borderId="6" xfId="5" applyNumberFormat="1" applyFont="1" applyFill="1" applyBorder="1" applyProtection="1">
      <protection locked="0"/>
    </xf>
    <xf numFmtId="0" fontId="2" fillId="0" borderId="38" xfId="1" applyFont="1" applyFill="1" applyBorder="1" applyAlignment="1" applyProtection="1">
      <alignment horizontal="left" vertical="center" indent="2"/>
    </xf>
    <xf numFmtId="180" fontId="2" fillId="0" borderId="36" xfId="1" applyNumberFormat="1" applyFont="1" applyFill="1" applyBorder="1" applyAlignment="1" applyProtection="1"/>
    <xf numFmtId="177" fontId="2" fillId="6" borderId="10" xfId="5" applyNumberFormat="1" applyFont="1" applyFill="1" applyBorder="1" applyProtection="1">
      <protection locked="0"/>
    </xf>
    <xf numFmtId="177" fontId="2" fillId="0" borderId="10" xfId="5" applyNumberFormat="1" applyFont="1" applyFill="1" applyBorder="1" applyProtection="1"/>
    <xf numFmtId="180" fontId="8" fillId="0" borderId="58" xfId="1" applyNumberFormat="1" applyFont="1" applyFill="1" applyBorder="1" applyAlignment="1" applyProtection="1"/>
    <xf numFmtId="179" fontId="8" fillId="0" borderId="16" xfId="5" applyNumberFormat="1" applyFont="1" applyFill="1" applyBorder="1" applyAlignment="1" applyProtection="1"/>
    <xf numFmtId="0" fontId="27" fillId="0" borderId="59" xfId="1" applyFont="1" applyFill="1" applyBorder="1" applyAlignment="1" applyProtection="1">
      <alignment horizontal="left" vertical="center" indent="1"/>
    </xf>
    <xf numFmtId="177" fontId="2" fillId="2" borderId="20" xfId="5" applyNumberFormat="1" applyFont="1" applyFill="1" applyBorder="1" applyProtection="1">
      <protection locked="0"/>
    </xf>
    <xf numFmtId="180" fontId="8" fillId="0" borderId="36" xfId="1" applyNumberFormat="1" applyFont="1" applyFill="1" applyBorder="1" applyAlignment="1" applyProtection="1"/>
    <xf numFmtId="179" fontId="8" fillId="0" borderId="10" xfId="5" applyNumberFormat="1" applyFont="1" applyFill="1" applyBorder="1" applyAlignment="1" applyProtection="1"/>
    <xf numFmtId="0" fontId="27" fillId="0" borderId="37" xfId="1" applyFont="1" applyFill="1" applyBorder="1" applyAlignment="1" applyProtection="1">
      <alignment horizontal="left" vertical="center" indent="1"/>
    </xf>
    <xf numFmtId="180" fontId="8" fillId="0" borderId="60" xfId="1" applyNumberFormat="1" applyFont="1" applyFill="1" applyBorder="1" applyAlignment="1" applyProtection="1"/>
    <xf numFmtId="179" fontId="8" fillId="0" borderId="56" xfId="5" applyNumberFormat="1" applyFont="1" applyFill="1" applyBorder="1" applyAlignment="1" applyProtection="1"/>
    <xf numFmtId="0" fontId="14" fillId="0" borderId="43" xfId="1" applyFont="1" applyFill="1" applyBorder="1" applyAlignment="1" applyProtection="1">
      <alignment horizontal="center" vertical="center"/>
    </xf>
    <xf numFmtId="177" fontId="2" fillId="0" borderId="20" xfId="5" applyNumberFormat="1" applyFont="1" applyFill="1" applyBorder="1" applyProtection="1"/>
    <xf numFmtId="3" fontId="2" fillId="0" borderId="37" xfId="1" applyNumberFormat="1" applyFont="1" applyFill="1" applyBorder="1" applyAlignment="1" applyProtection="1">
      <alignment horizontal="left" vertical="center" indent="2"/>
    </xf>
    <xf numFmtId="0" fontId="14" fillId="0" borderId="59" xfId="1" applyFont="1" applyFill="1" applyBorder="1" applyAlignment="1" applyProtection="1">
      <alignment horizontal="center" vertical="center"/>
    </xf>
    <xf numFmtId="9" fontId="8" fillId="0" borderId="32" xfId="1" applyNumberFormat="1" applyFont="1" applyFill="1" applyBorder="1" applyAlignment="1" applyProtection="1">
      <alignment horizontal="center"/>
    </xf>
    <xf numFmtId="3" fontId="8" fillId="0" borderId="27" xfId="1" applyNumberFormat="1" applyFont="1" applyFill="1" applyBorder="1" applyAlignment="1" applyProtection="1">
      <alignment horizontal="center"/>
    </xf>
    <xf numFmtId="0" fontId="26" fillId="0" borderId="33" xfId="1" applyFont="1" applyFill="1" applyBorder="1" applyProtection="1"/>
    <xf numFmtId="3" fontId="28" fillId="0" borderId="61" xfId="1" applyNumberFormat="1" applyFont="1" applyFill="1" applyBorder="1" applyAlignment="1" applyProtection="1">
      <alignment horizontal="centerContinuous" vertical="center" wrapText="1"/>
    </xf>
    <xf numFmtId="3" fontId="28" fillId="0" borderId="62" xfId="1" applyNumberFormat="1" applyFont="1" applyFill="1" applyBorder="1" applyAlignment="1" applyProtection="1">
      <alignment horizontal="centerContinuous" vertical="center" wrapText="1"/>
    </xf>
    <xf numFmtId="3" fontId="9" fillId="0" borderId="31" xfId="1" applyNumberFormat="1" applyFont="1" applyFill="1" applyBorder="1" applyAlignment="1" applyProtection="1">
      <alignment horizontal="centerContinuous" vertical="center" wrapText="1"/>
    </xf>
    <xf numFmtId="0" fontId="29" fillId="0" borderId="0" xfId="1" applyFont="1" applyFill="1" applyBorder="1" applyProtection="1"/>
  </cellXfs>
  <cellStyles count="6">
    <cellStyle name="Euro" xfId="4"/>
    <cellStyle name="Millares [0] 2" xfId="2"/>
    <cellStyle name="Millares [0] 3" xfId="5"/>
    <cellStyle name="Normal" xfId="0" builtinId="0"/>
    <cellStyle name="Normal 2" xfId="1"/>
    <cellStyle name="Porcentual 2" xfId="3"/>
  </cellStyles>
  <dxfs count="8">
    <dxf>
      <font>
        <condense val="0"/>
        <extend val="0"/>
        <color auto="1"/>
      </font>
      <fill>
        <patternFill patternType="none">
          <bgColor indexed="65"/>
        </patternFill>
      </fill>
      <border>
        <left style="thin">
          <color indexed="64"/>
        </left>
        <right style="thin">
          <color indexed="64"/>
        </right>
        <top style="thin">
          <color indexed="64"/>
        </top>
        <bottom style="thin">
          <color indexed="64"/>
        </bottom>
      </border>
    </dxf>
    <dxf>
      <font>
        <condense val="0"/>
        <extend val="0"/>
        <color auto="1"/>
      </font>
      <fill>
        <patternFill patternType="solid">
          <bgColor indexed="13"/>
        </patternFill>
      </fill>
      <border>
        <left style="thin">
          <color indexed="64"/>
        </left>
        <right style="thin">
          <color indexed="64"/>
        </right>
        <top style="thin">
          <color indexed="64"/>
        </top>
        <bottom style="thin">
          <color indexed="64"/>
        </bottom>
      </border>
    </dxf>
    <dxf>
      <font>
        <condense val="0"/>
        <extend val="0"/>
        <color auto="1"/>
      </font>
      <fill>
        <patternFill patternType="none">
          <bgColor indexed="65"/>
        </patternFill>
      </fill>
      <border>
        <left style="thin">
          <color indexed="64"/>
        </left>
        <right style="thin">
          <color indexed="64"/>
        </right>
        <top style="thin">
          <color indexed="64"/>
        </top>
        <bottom style="thin">
          <color indexed="64"/>
        </bottom>
      </border>
    </dxf>
    <dxf>
      <font>
        <condense val="0"/>
        <extend val="0"/>
        <color indexed="10"/>
      </font>
      <fill>
        <patternFill patternType="solid">
          <bgColor indexed="13"/>
        </patternFill>
      </fill>
      <border>
        <left style="thin">
          <color indexed="64"/>
        </left>
        <right style="thin">
          <color indexed="64"/>
        </right>
        <top style="thin">
          <color indexed="64"/>
        </top>
        <bottom style="thin">
          <color indexed="64"/>
        </bottom>
      </border>
    </dxf>
    <dxf>
      <font>
        <condense val="0"/>
        <extend val="0"/>
        <color auto="1"/>
      </font>
      <fill>
        <patternFill patternType="solid">
          <bgColor indexed="13"/>
        </patternFill>
      </fill>
      <border>
        <left style="thin">
          <color indexed="64"/>
        </left>
        <right style="thin">
          <color indexed="64"/>
        </right>
        <top style="thin">
          <color indexed="64"/>
        </top>
        <bottom style="thin">
          <color indexed="64"/>
        </bottom>
      </border>
    </dxf>
    <dxf>
      <font>
        <condense val="0"/>
        <extend val="0"/>
        <color indexed="10"/>
      </font>
    </dxf>
    <dxf>
      <font>
        <condense val="0"/>
        <extend val="0"/>
        <color indexed="10"/>
      </font>
    </dxf>
    <dxf>
      <font>
        <condense val="0"/>
        <extend val="0"/>
        <color auto="1"/>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anma/AppData/Local/Temp/pef_2014_13_01_14_4-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Índice"/>
      <sheetName val="Condiciones de Uso"/>
      <sheetName val="Datos Básicos"/>
      <sheetName val="Parametros"/>
      <sheetName val="Inv. Iniciales ANC"/>
      <sheetName val="Inv. Adicionales ANC"/>
      <sheetName val="Gastos Iniciales"/>
      <sheetName val="Inversiones AC"/>
      <sheetName val="Préstamos"/>
      <sheetName val="Leasing"/>
      <sheetName val="Renting"/>
      <sheetName val="Plantilla"/>
      <sheetName val="RR.HH."/>
      <sheetName val="Gastos Fijos Datos"/>
      <sheetName val="Precios-CV"/>
      <sheetName val="Politicas Cobros y Pagos"/>
      <sheetName val="Estimaciones Ventas"/>
      <sheetName val="Bal. Inicial Previo"/>
      <sheetName val="Prev.Ventas 0"/>
      <sheetName val="Prev.Ventas 1"/>
      <sheetName val="Produccion"/>
      <sheetName val="Distr CV 0"/>
      <sheetName val="Distr CV 1"/>
      <sheetName val="Distr CV 2"/>
      <sheetName val="Distr CV 3"/>
      <sheetName val="Distr CV 4"/>
      <sheetName val="Distr CV 5"/>
      <sheetName val="Prev.Ventas 2"/>
      <sheetName val="Prev.Ventas 3"/>
      <sheetName val="Prev.Ventas 4"/>
      <sheetName val="Resumen Ventas 5 años"/>
      <sheetName val="PyG 0"/>
      <sheetName val="PyG 1"/>
      <sheetName val="PyG 2"/>
      <sheetName val="PyG 3"/>
      <sheetName val="PyG 4"/>
      <sheetName val="Balances anuales"/>
      <sheetName val="PPyGG anuales"/>
      <sheetName val="Imp.Sociedades"/>
      <sheetName val="IRPF Prof y Autónomos"/>
      <sheetName val="Cobros y pagos 0"/>
      <sheetName val="Cobros y pagos 1"/>
      <sheetName val="Cobros y pagos 2"/>
      <sheetName val="Cobros y pagos 3"/>
      <sheetName val="Cobros y pagos 4"/>
      <sheetName val="Ret IRPF"/>
      <sheetName val="G.F. 0"/>
      <sheetName val="G.F. 1"/>
      <sheetName val="G.F. 2"/>
      <sheetName val="G.F. 3"/>
      <sheetName val="G.F. 4"/>
      <sheetName val="IVA 0"/>
      <sheetName val="IVA 1"/>
      <sheetName val="IVA 2"/>
      <sheetName val="IVA 3"/>
      <sheetName val="IVA 4"/>
      <sheetName val="Resumen Gastos Fijos"/>
      <sheetName val="Amortizaciones"/>
      <sheetName val="Gastos Financieros"/>
      <sheetName val="Tesorería 0"/>
      <sheetName val="Tesorería 1"/>
      <sheetName val="Tesorería 2"/>
      <sheetName val="Tesorería 3"/>
      <sheetName val="Tesorería 4"/>
      <sheetName val="Otros cobros y pagos"/>
      <sheetName val="Resumen Tesorerias"/>
      <sheetName val="P. Equilibrio"/>
      <sheetName val="Ratios Básicos"/>
      <sheetName val="Valoración Empresa"/>
      <sheetName val="Datos Evaluación"/>
    </sheetNames>
    <sheetDataSet>
      <sheetData sheetId="0"/>
      <sheetData sheetId="1"/>
      <sheetData sheetId="2">
        <row r="9">
          <cell r="B9" t="str">
            <v>WWW, S.L.</v>
          </cell>
        </row>
        <row r="16">
          <cell r="B16" t="str">
            <v>Año 0</v>
          </cell>
          <cell r="C16">
            <v>1</v>
          </cell>
          <cell r="D16">
            <v>2</v>
          </cell>
          <cell r="E16">
            <v>3</v>
          </cell>
          <cell r="F16">
            <v>4</v>
          </cell>
        </row>
        <row r="17">
          <cell r="B17">
            <v>2015</v>
          </cell>
          <cell r="C17">
            <v>2016</v>
          </cell>
          <cell r="D17">
            <v>2017</v>
          </cell>
          <cell r="E17">
            <v>2018</v>
          </cell>
          <cell r="F17">
            <v>2019</v>
          </cell>
        </row>
        <row r="19">
          <cell r="C19">
            <v>1</v>
          </cell>
        </row>
        <row r="23">
          <cell r="B23">
            <v>3006</v>
          </cell>
        </row>
        <row r="26">
          <cell r="A26" t="str">
            <v>IVA</v>
          </cell>
          <cell r="I26">
            <v>0</v>
          </cell>
        </row>
        <row r="28">
          <cell r="J28">
            <v>0</v>
          </cell>
        </row>
        <row r="30">
          <cell r="C30">
            <v>0.25</v>
          </cell>
        </row>
        <row r="61">
          <cell r="C61">
            <v>0.01</v>
          </cell>
        </row>
      </sheetData>
      <sheetData sheetId="3">
        <row r="6">
          <cell r="I6">
            <v>0</v>
          </cell>
        </row>
        <row r="8">
          <cell r="I8">
            <v>0.5</v>
          </cell>
        </row>
        <row r="9">
          <cell r="C9">
            <v>1000</v>
          </cell>
        </row>
        <row r="11">
          <cell r="C11">
            <v>0.04</v>
          </cell>
          <cell r="G11" t="str">
            <v>Euros</v>
          </cell>
        </row>
        <row r="14">
          <cell r="B14">
            <v>1</v>
          </cell>
          <cell r="C14">
            <v>12</v>
          </cell>
        </row>
        <row r="80">
          <cell r="C80" t="str">
            <v xml:space="preserve"> €/</v>
          </cell>
        </row>
        <row r="81">
          <cell r="B81">
            <v>1</v>
          </cell>
          <cell r="C81" t="str">
            <v xml:space="preserve"> €/año</v>
          </cell>
        </row>
        <row r="82">
          <cell r="B82">
            <v>2</v>
          </cell>
          <cell r="C82" t="str">
            <v xml:space="preserve"> €/6 meses</v>
          </cell>
        </row>
        <row r="83">
          <cell r="B83">
            <v>3</v>
          </cell>
          <cell r="C83" t="str">
            <v xml:space="preserve"> €/4 meses</v>
          </cell>
        </row>
        <row r="84">
          <cell r="B84">
            <v>4</v>
          </cell>
          <cell r="C84" t="str">
            <v xml:space="preserve"> €/3 meses</v>
          </cell>
        </row>
        <row r="85">
          <cell r="B85">
            <v>6</v>
          </cell>
          <cell r="C85" t="str">
            <v xml:space="preserve"> €/2 meses</v>
          </cell>
        </row>
        <row r="86">
          <cell r="B86">
            <v>12</v>
          </cell>
          <cell r="C86" t="str">
            <v xml:space="preserve"> €/mes</v>
          </cell>
        </row>
      </sheetData>
      <sheetData sheetId="4">
        <row r="9">
          <cell r="I9">
            <v>0</v>
          </cell>
        </row>
        <row r="18">
          <cell r="I18">
            <v>0</v>
          </cell>
        </row>
        <row r="24">
          <cell r="I24">
            <v>0</v>
          </cell>
        </row>
        <row r="29">
          <cell r="I29">
            <v>0</v>
          </cell>
        </row>
        <row r="35">
          <cell r="I35">
            <v>0</v>
          </cell>
        </row>
        <row r="41">
          <cell r="I41">
            <v>0</v>
          </cell>
        </row>
        <row r="48">
          <cell r="I48">
            <v>0</v>
          </cell>
        </row>
        <row r="53">
          <cell r="I53">
            <v>0</v>
          </cell>
        </row>
        <row r="60">
          <cell r="I60">
            <v>0</v>
          </cell>
        </row>
      </sheetData>
      <sheetData sheetId="5"/>
      <sheetData sheetId="6">
        <row r="12">
          <cell r="B12">
            <v>665.1</v>
          </cell>
        </row>
        <row r="25">
          <cell r="B25">
            <v>600</v>
          </cell>
        </row>
      </sheetData>
      <sheetData sheetId="7">
        <row r="11">
          <cell r="D11">
            <v>0</v>
          </cell>
        </row>
        <row r="12">
          <cell r="D12">
            <v>0</v>
          </cell>
        </row>
        <row r="13">
          <cell r="D13">
            <v>0</v>
          </cell>
        </row>
        <row r="24">
          <cell r="B24">
            <v>1611.5500000000002</v>
          </cell>
        </row>
        <row r="26">
          <cell r="B26">
            <v>1744.9</v>
          </cell>
        </row>
        <row r="40">
          <cell r="B40">
            <v>0</v>
          </cell>
          <cell r="C40">
            <v>0</v>
          </cell>
          <cell r="D40">
            <v>0</v>
          </cell>
          <cell r="E40">
            <v>0</v>
          </cell>
          <cell r="F40">
            <v>0</v>
          </cell>
        </row>
        <row r="44">
          <cell r="B44">
            <v>133.35</v>
          </cell>
          <cell r="C44">
            <v>0</v>
          </cell>
          <cell r="D44">
            <v>0</v>
          </cell>
          <cell r="E44">
            <v>0</v>
          </cell>
          <cell r="F44">
            <v>0</v>
          </cell>
        </row>
      </sheetData>
      <sheetData sheetId="8">
        <row r="24">
          <cell r="N24">
            <v>0</v>
          </cell>
        </row>
      </sheetData>
      <sheetData sheetId="9">
        <row r="23">
          <cell r="N23">
            <v>0</v>
          </cell>
        </row>
      </sheetData>
      <sheetData sheetId="10"/>
      <sheetData sheetId="11"/>
      <sheetData sheetId="12"/>
      <sheetData sheetId="13">
        <row r="21">
          <cell r="B21">
            <v>300</v>
          </cell>
        </row>
        <row r="30">
          <cell r="C30">
            <v>0</v>
          </cell>
        </row>
      </sheetData>
      <sheetData sheetId="14"/>
      <sheetData sheetId="15"/>
      <sheetData sheetId="16"/>
      <sheetData sheetId="17"/>
      <sheetData sheetId="18"/>
      <sheetData sheetId="19"/>
      <sheetData sheetId="20"/>
      <sheetData sheetId="21">
        <row r="55">
          <cell r="B55">
            <v>0</v>
          </cell>
        </row>
        <row r="68">
          <cell r="B68">
            <v>0</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3">
          <cell r="B23">
            <v>2344.9</v>
          </cell>
        </row>
        <row r="26">
          <cell r="A26" t="str">
            <v>Capital</v>
          </cell>
        </row>
        <row r="45">
          <cell r="B45">
            <v>2344.9</v>
          </cell>
        </row>
        <row r="52">
          <cell r="B52" t="str">
            <v/>
          </cell>
          <cell r="D52" t="str">
            <v/>
          </cell>
          <cell r="F52" t="str">
            <v/>
          </cell>
          <cell r="H52" t="str">
            <v/>
          </cell>
          <cell r="J52" t="str">
            <v/>
          </cell>
          <cell r="L52" t="str">
            <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9">
          <cell r="B19">
            <v>0</v>
          </cell>
          <cell r="C19">
            <v>0</v>
          </cell>
          <cell r="E19">
            <v>0</v>
          </cell>
          <cell r="F19">
            <v>0</v>
          </cell>
          <cell r="G19">
            <v>0</v>
          </cell>
          <cell r="H19">
            <v>0</v>
          </cell>
        </row>
      </sheetData>
      <sheetData sheetId="58"/>
      <sheetData sheetId="59">
        <row r="39">
          <cell r="C39">
            <v>0</v>
          </cell>
        </row>
      </sheetData>
      <sheetData sheetId="60">
        <row r="39">
          <cell r="C39">
            <v>0</v>
          </cell>
        </row>
      </sheetData>
      <sheetData sheetId="61">
        <row r="39">
          <cell r="C39">
            <v>0</v>
          </cell>
        </row>
      </sheetData>
      <sheetData sheetId="62">
        <row r="39">
          <cell r="C39">
            <v>0</v>
          </cell>
        </row>
      </sheetData>
      <sheetData sheetId="63">
        <row r="39">
          <cell r="C39">
            <v>0</v>
          </cell>
        </row>
      </sheetData>
      <sheetData sheetId="64"/>
      <sheetData sheetId="65"/>
      <sheetData sheetId="66"/>
      <sheetData sheetId="67"/>
      <sheetData sheetId="68"/>
      <sheetData sheetId="6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I82"/>
  <sheetViews>
    <sheetView showGridLines="0" tabSelected="1" zoomScale="85" zoomScaleNormal="85" workbookViewId="0">
      <selection activeCell="A2" sqref="A2"/>
    </sheetView>
  </sheetViews>
  <sheetFormatPr baseColWidth="10" defaultRowHeight="15"/>
  <cols>
    <col min="1" max="1" width="42.7109375" style="1" customWidth="1"/>
    <col min="2" max="2" width="23.85546875" style="2" customWidth="1"/>
    <col min="3" max="7" width="23.85546875" style="1" customWidth="1"/>
    <col min="8" max="8" width="20.140625" style="1" customWidth="1"/>
    <col min="9" max="9" width="18.28515625" style="1" customWidth="1"/>
    <col min="10" max="16384" width="11.42578125" style="1"/>
  </cols>
  <sheetData>
    <row r="1" spans="1:9" ht="30">
      <c r="A1" s="150" t="s">
        <v>44</v>
      </c>
    </row>
    <row r="2" spans="1:9" ht="25.5">
      <c r="A2" s="149"/>
    </row>
    <row r="3" spans="1:9" ht="26.25" thickBot="1">
      <c r="A3" s="148"/>
    </row>
    <row r="4" spans="1:9" ht="36" customHeight="1" thickTop="1" thickBot="1">
      <c r="A4" s="117" t="s">
        <v>43</v>
      </c>
      <c r="B4" s="116"/>
      <c r="C4" s="147"/>
      <c r="D4" s="146"/>
      <c r="E4" s="145"/>
      <c r="F4" s="144"/>
      <c r="G4" s="144"/>
    </row>
    <row r="5" spans="1:9" ht="36" customHeight="1" thickTop="1">
      <c r="A5" s="143"/>
      <c r="C5" s="142" t="str">
        <f>CONCATENATE("Inicial  ",'[1]Datos Básicos'!B16,"   ",'[1]Datos Básicos'!B17)</f>
        <v>Inicial  Año 0   2015</v>
      </c>
      <c r="D5" s="142" t="str">
        <f>CONCATENATE("Año ",'[1]Datos Básicos'!C16,"   ",'[1]Datos Básicos'!C17)</f>
        <v>Año 1   2016</v>
      </c>
      <c r="E5" s="142" t="str">
        <f>CONCATENATE("Año ",'[1]Datos Básicos'!D16,"   ",'[1]Datos Básicos'!D17)</f>
        <v>Año 2   2017</v>
      </c>
      <c r="F5" s="142" t="str">
        <f>CONCATENATE("Año ",'[1]Datos Básicos'!E16,"   ",'[1]Datos Básicos'!E17)</f>
        <v>Año 3   2018</v>
      </c>
      <c r="G5" s="141" t="str">
        <f>CONCATENATE("Año ",'[1]Datos Básicos'!F16,"   ",'[1]Datos Básicos'!F17)</f>
        <v>Año 4   2019</v>
      </c>
    </row>
    <row r="6" spans="1:9" s="51" customFormat="1" ht="25.5" customHeight="1">
      <c r="A6" s="140" t="s">
        <v>42</v>
      </c>
      <c r="B6" s="93"/>
      <c r="C6" s="139">
        <f>[1]Amortizaciones!B19-[1]Amortizaciones!C19+'[1]Gastos Iniciales'!B25</f>
        <v>600</v>
      </c>
      <c r="D6" s="138">
        <f>[1]Amortizaciones!E19</f>
        <v>0</v>
      </c>
      <c r="E6" s="139">
        <f>[1]Amortizaciones!F19</f>
        <v>0</v>
      </c>
      <c r="F6" s="138">
        <f>[1]Amortizaciones!G19</f>
        <v>0</v>
      </c>
      <c r="G6" s="137">
        <f>[1]Amortizaciones!H19</f>
        <v>0</v>
      </c>
    </row>
    <row r="7" spans="1:9" s="51" customFormat="1" ht="25.5" customHeight="1" thickBot="1">
      <c r="A7" s="136" t="s">
        <v>41</v>
      </c>
      <c r="B7" s="135"/>
      <c r="C7" s="134">
        <f>+'[1]Inversiones AC'!B44-'[1]Inversiones AC'!B40</f>
        <v>133.35</v>
      </c>
      <c r="D7" s="133">
        <f>+'[1]Inversiones AC'!C44-'[1]Inversiones AC'!C40</f>
        <v>0</v>
      </c>
      <c r="E7" s="134">
        <f>+'[1]Inversiones AC'!D44-'[1]Inversiones AC'!D40</f>
        <v>0</v>
      </c>
      <c r="F7" s="133">
        <f>+'[1]Inversiones AC'!E44-'[1]Inversiones AC'!E40</f>
        <v>0</v>
      </c>
      <c r="G7" s="132">
        <f>+'[1]Inversiones AC'!F44-'[1]Inversiones AC'!F40</f>
        <v>0</v>
      </c>
    </row>
    <row r="8" spans="1:9" s="51" customFormat="1" ht="12.75" customHeight="1" thickBot="1">
      <c r="A8" s="131"/>
      <c r="C8" s="130"/>
      <c r="D8" s="130"/>
      <c r="E8" s="130"/>
      <c r="F8" s="130"/>
      <c r="G8" s="129"/>
    </row>
    <row r="9" spans="1:9" ht="24" customHeight="1" thickTop="1" thickBot="1">
      <c r="A9" s="128" t="s">
        <v>40</v>
      </c>
      <c r="B9" s="127"/>
      <c r="C9" s="126">
        <f>SUM(C6:C7)</f>
        <v>733.35</v>
      </c>
      <c r="D9" s="125">
        <f>SUM(D6:D7)</f>
        <v>0</v>
      </c>
      <c r="E9" s="125">
        <f>SUM(E6:E7)</f>
        <v>0</v>
      </c>
      <c r="F9" s="125">
        <f>SUM(F6:F7)</f>
        <v>0</v>
      </c>
      <c r="G9" s="124">
        <f>SUM(G6:G7)</f>
        <v>0</v>
      </c>
    </row>
    <row r="10" spans="1:9" ht="15.75" thickTop="1">
      <c r="A10" s="121"/>
      <c r="C10" s="123"/>
      <c r="D10" s="122"/>
      <c r="E10" s="122"/>
      <c r="F10" s="122"/>
      <c r="G10" s="122"/>
    </row>
    <row r="11" spans="1:9" ht="15" customHeight="1" thickBot="1">
      <c r="A11" s="121"/>
      <c r="B11" s="120">
        <f>+'[1]Datos Básicos'!$B$23</f>
        <v>3006</v>
      </c>
      <c r="C11" s="119" t="str">
        <f>IF(C14+C15&lt;B11,"ERROR: Capital mínimo "&amp;TEXT(B11,"#.##0 €"),"")</f>
        <v/>
      </c>
      <c r="D11" s="118"/>
      <c r="E11" s="118"/>
      <c r="F11" s="118"/>
      <c r="G11" s="118"/>
    </row>
    <row r="12" spans="1:9" ht="36" customHeight="1" thickTop="1" thickBot="1">
      <c r="A12" s="117" t="s">
        <v>39</v>
      </c>
      <c r="B12" s="116"/>
      <c r="C12" s="115"/>
      <c r="D12" s="114"/>
      <c r="E12" s="113"/>
      <c r="F12" s="112"/>
      <c r="G12" s="112"/>
    </row>
    <row r="13" spans="1:9" ht="36.75" customHeight="1" thickTop="1">
      <c r="A13" s="111"/>
      <c r="B13" s="110"/>
      <c r="C13" s="28" t="str">
        <f>C$5</f>
        <v>Inicial  Año 0   2015</v>
      </c>
      <c r="D13" s="28" t="str">
        <f>D$5</f>
        <v>Año 1   2016</v>
      </c>
      <c r="E13" s="28" t="str">
        <f>E$5</f>
        <v>Año 2   2017</v>
      </c>
      <c r="F13" s="28" t="str">
        <f>F$5</f>
        <v>Año 3   2018</v>
      </c>
      <c r="G13" s="109" t="str">
        <f>G$5</f>
        <v>Año 4   2019</v>
      </c>
    </row>
    <row r="14" spans="1:9" s="51" customFormat="1" ht="21.75" customHeight="1">
      <c r="A14" s="108" t="str">
        <f>'[1]Balances anuales'!$A$26&amp;" (aportaciones dinerarias)"</f>
        <v>Capital (aportaciones dinerarias)</v>
      </c>
      <c r="B14" s="93"/>
      <c r="C14" s="96">
        <v>3010</v>
      </c>
      <c r="D14" s="96">
        <v>0</v>
      </c>
      <c r="E14" s="96">
        <v>0</v>
      </c>
      <c r="F14" s="96">
        <v>0</v>
      </c>
      <c r="G14" s="107">
        <v>0</v>
      </c>
      <c r="H14" s="1"/>
      <c r="I14" s="1"/>
    </row>
    <row r="15" spans="1:9" s="51" customFormat="1" ht="21.75" customHeight="1">
      <c r="A15" s="98" t="str">
        <f>'[1]Balances anuales'!$A$26&amp;" (aportaciones en especie)"</f>
        <v>Capital (aportaciones en especie)</v>
      </c>
      <c r="B15" s="97"/>
      <c r="C15" s="91">
        <f>SUM('[1]Inv. Iniciales ANC'!I60,'[1]Inv. Iniciales ANC'!I53,'[1]Inv. Iniciales ANC'!I48,'[1]Inv. Iniciales ANC'!I41,'[1]Inv. Iniciales ANC'!I35,'[1]Inv. Iniciales ANC'!I29,'[1]Inv. Iniciales ANC'!I24,'[1]Inv. Iniciales ANC'!I18,'[1]Inv. Iniciales ANC'!I9)+SUM('[1]Inversiones AC'!D11:D13)</f>
        <v>0</v>
      </c>
      <c r="D15" s="92">
        <v>0</v>
      </c>
      <c r="E15" s="91">
        <v>0</v>
      </c>
      <c r="F15" s="91">
        <v>0</v>
      </c>
      <c r="G15" s="90">
        <v>0</v>
      </c>
      <c r="I15" s="1"/>
    </row>
    <row r="16" spans="1:9" s="51" customFormat="1" ht="9.75" customHeight="1">
      <c r="A16" s="94"/>
      <c r="B16" s="93"/>
      <c r="C16" s="105"/>
      <c r="D16" s="106"/>
      <c r="E16" s="105"/>
      <c r="F16" s="105"/>
      <c r="G16" s="104"/>
    </row>
    <row r="17" spans="1:8" s="51" customFormat="1" ht="21.75" customHeight="1">
      <c r="A17" s="98" t="s">
        <v>38</v>
      </c>
      <c r="B17" s="97"/>
      <c r="C17" s="103">
        <v>0</v>
      </c>
      <c r="D17" s="103">
        <v>0</v>
      </c>
      <c r="E17" s="103">
        <v>0</v>
      </c>
      <c r="F17" s="103">
        <v>0</v>
      </c>
      <c r="G17" s="102">
        <v>0</v>
      </c>
    </row>
    <row r="18" spans="1:8" s="51" customFormat="1" ht="10.5" customHeight="1">
      <c r="A18" s="98"/>
      <c r="B18" s="97"/>
      <c r="C18" s="100"/>
      <c r="D18" s="101"/>
      <c r="E18" s="100"/>
      <c r="F18" s="100"/>
      <c r="G18" s="99"/>
    </row>
    <row r="19" spans="1:8" s="51" customFormat="1" ht="21.75" customHeight="1">
      <c r="A19" s="98" t="s">
        <v>37</v>
      </c>
      <c r="B19" s="97"/>
      <c r="C19" s="96">
        <v>0</v>
      </c>
      <c r="D19" s="96">
        <v>0</v>
      </c>
      <c r="E19" s="96">
        <v>0</v>
      </c>
      <c r="F19" s="96">
        <v>0</v>
      </c>
      <c r="G19" s="96">
        <v>0</v>
      </c>
    </row>
    <row r="20" spans="1:8" s="51" customFormat="1" ht="10.5" customHeight="1">
      <c r="A20" s="94"/>
      <c r="B20" s="93"/>
      <c r="C20" s="91"/>
      <c r="D20" s="92"/>
      <c r="E20" s="91"/>
      <c r="F20" s="91"/>
      <c r="G20" s="90"/>
    </row>
    <row r="21" spans="1:8" ht="21.75" customHeight="1">
      <c r="A21" s="94" t="s">
        <v>36</v>
      </c>
      <c r="B21" s="95"/>
      <c r="C21" s="91">
        <f>+SUM(B31:C31)</f>
        <v>0</v>
      </c>
      <c r="D21" s="92">
        <f>D31</f>
        <v>0</v>
      </c>
      <c r="E21" s="91">
        <f>E31</f>
        <v>0</v>
      </c>
      <c r="F21" s="91">
        <f>F31</f>
        <v>0</v>
      </c>
      <c r="G21" s="90">
        <f>G31</f>
        <v>0</v>
      </c>
      <c r="H21" s="51"/>
    </row>
    <row r="22" spans="1:8" ht="10.5" customHeight="1">
      <c r="A22" s="94"/>
      <c r="B22" s="93"/>
      <c r="C22" s="91"/>
      <c r="D22" s="92"/>
      <c r="E22" s="91"/>
      <c r="F22" s="91"/>
      <c r="G22" s="90"/>
      <c r="H22" s="51"/>
    </row>
    <row r="23" spans="1:8" ht="21.75" customHeight="1" thickBot="1">
      <c r="A23" s="89" t="s">
        <v>35</v>
      </c>
      <c r="B23" s="88"/>
      <c r="C23" s="86">
        <f>B56+C56</f>
        <v>0</v>
      </c>
      <c r="D23" s="87">
        <f>D56</f>
        <v>0</v>
      </c>
      <c r="E23" s="86">
        <f>E56</f>
        <v>0</v>
      </c>
      <c r="F23" s="86">
        <f>F56</f>
        <v>0</v>
      </c>
      <c r="G23" s="85">
        <f>G56</f>
        <v>0</v>
      </c>
      <c r="H23" s="51"/>
    </row>
    <row r="24" spans="1:8" ht="15.75" thickBot="1">
      <c r="A24" s="84"/>
      <c r="C24" s="2"/>
      <c r="G24" s="83"/>
    </row>
    <row r="25" spans="1:8" ht="24" customHeight="1" thickTop="1" thickBot="1">
      <c r="A25" s="82" t="s">
        <v>34</v>
      </c>
      <c r="B25" s="81"/>
      <c r="C25" s="80">
        <f>SUM(C14:C23)</f>
        <v>3010</v>
      </c>
      <c r="D25" s="80">
        <f>SUM(D14:D23)</f>
        <v>0</v>
      </c>
      <c r="E25" s="80">
        <f>SUM(E14:E23)</f>
        <v>0</v>
      </c>
      <c r="F25" s="80">
        <f>SUM(F14:F23)</f>
        <v>0</v>
      </c>
      <c r="G25" s="79">
        <f>SUM(G14:G23)</f>
        <v>0</v>
      </c>
    </row>
    <row r="26" spans="1:8" ht="15.75" thickTop="1">
      <c r="C26" s="2"/>
    </row>
    <row r="27" spans="1:8" ht="24" customHeight="1">
      <c r="A27" s="47" t="s">
        <v>33</v>
      </c>
      <c r="B27" s="46"/>
      <c r="C27" s="45">
        <f>'[1]Inversiones AC'!B24-tesoreriasec+Financiación!C49</f>
        <v>611.55000000000018</v>
      </c>
      <c r="D27" s="45">
        <f>-'[1]Tesorería 1'!$C$39+D49*0</f>
        <v>0</v>
      </c>
      <c r="E27" s="45">
        <f>-'[1]Tesorería 2'!$C$39+E49*0</f>
        <v>0</v>
      </c>
      <c r="F27" s="45">
        <f>-'[1]Tesorería 3'!$C$39+F49*0</f>
        <v>0</v>
      </c>
      <c r="G27" s="45">
        <f>-'[1]Tesorería 4'!$C$39+G49*0</f>
        <v>0</v>
      </c>
      <c r="H27" s="44">
        <f>MIN(C27:G27)-tesoreriasec*0</f>
        <v>0</v>
      </c>
    </row>
    <row r="28" spans="1:8" ht="25.5" customHeight="1" thickBot="1">
      <c r="B28" s="78" t="s">
        <v>32</v>
      </c>
      <c r="C28" s="45">
        <f>-'[1]Tesorería 0'!$C$39+C49*0</f>
        <v>0</v>
      </c>
      <c r="E28" s="5" t="str">
        <f>IF(C27&lt;&gt;"","Tesorería de seguridad: "&amp;TEXT(tesoreriasec,"#.##0 €")&amp;" mínimo.","")</f>
        <v>Tesorería de seguridad: 1.000 € mínimo.</v>
      </c>
    </row>
    <row r="29" spans="1:8" s="51" customFormat="1" ht="32.25" customHeight="1" thickBot="1">
      <c r="A29" s="61" t="s">
        <v>31</v>
      </c>
      <c r="B29" s="60"/>
      <c r="C29" s="60"/>
      <c r="D29" s="60"/>
      <c r="E29" s="60"/>
      <c r="F29" s="60"/>
      <c r="G29" s="60"/>
    </row>
    <row r="30" spans="1:8" s="51" customFormat="1" ht="33.75" customHeight="1" thickBot="1">
      <c r="A30" s="77"/>
      <c r="B30" s="58" t="str">
        <f>CONCATENATE("Prestamo 1  ",'[1]Datos Básicos'!B16,"   ",'[1]Datos Básicos'!B17)</f>
        <v>Prestamo 1  Año 0   2015</v>
      </c>
      <c r="C30" s="58" t="str">
        <f>CONCATENATE("Prestamo 2  ",'[1]Datos Básicos'!B16,"   ",'[1]Datos Básicos'!B17)</f>
        <v>Prestamo 2  Año 0   2015</v>
      </c>
      <c r="D30" s="58" t="str">
        <f>D$5</f>
        <v>Año 1   2016</v>
      </c>
      <c r="E30" s="58" t="str">
        <f>E$5</f>
        <v>Año 2   2017</v>
      </c>
      <c r="F30" s="58" t="str">
        <f>F$5</f>
        <v>Año 3   2018</v>
      </c>
      <c r="G30" s="58" t="str">
        <f>G$5</f>
        <v>Año 4   2019</v>
      </c>
    </row>
    <row r="31" spans="1:8" s="51" customFormat="1" ht="24.75" customHeight="1">
      <c r="A31" s="72" t="s">
        <v>11</v>
      </c>
      <c r="B31" s="55">
        <v>0</v>
      </c>
      <c r="C31" s="55">
        <v>0</v>
      </c>
      <c r="D31" s="54">
        <v>0</v>
      </c>
      <c r="E31" s="54">
        <v>0</v>
      </c>
      <c r="F31" s="54">
        <v>0</v>
      </c>
      <c r="G31" s="54">
        <v>0</v>
      </c>
    </row>
    <row r="32" spans="1:8" s="51" customFormat="1" ht="20.25" customHeight="1">
      <c r="A32" s="67" t="s">
        <v>30</v>
      </c>
      <c r="B32" s="76">
        <v>7.0000000000000007E-2</v>
      </c>
      <c r="C32" s="76">
        <v>4.4999999999999998E-2</v>
      </c>
      <c r="D32" s="76">
        <f>C32</f>
        <v>4.4999999999999998E-2</v>
      </c>
      <c r="E32" s="76">
        <v>0.05</v>
      </c>
      <c r="F32" s="76">
        <f t="shared" ref="F32:G36" si="0">E32</f>
        <v>0.05</v>
      </c>
      <c r="G32" s="76">
        <f t="shared" si="0"/>
        <v>0.05</v>
      </c>
    </row>
    <row r="33" spans="1:8" s="51" customFormat="1" ht="20.25" customHeight="1">
      <c r="A33" s="67" t="s">
        <v>9</v>
      </c>
      <c r="B33" s="76">
        <v>5.0000000000000001E-3</v>
      </c>
      <c r="C33" s="76">
        <v>5.0000000000000001E-3</v>
      </c>
      <c r="D33" s="76">
        <f>C33</f>
        <v>5.0000000000000001E-3</v>
      </c>
      <c r="E33" s="76">
        <f>D33</f>
        <v>5.0000000000000001E-3</v>
      </c>
      <c r="F33" s="76">
        <f t="shared" si="0"/>
        <v>5.0000000000000001E-3</v>
      </c>
      <c r="G33" s="76">
        <f t="shared" si="0"/>
        <v>5.0000000000000001E-3</v>
      </c>
    </row>
    <row r="34" spans="1:8" s="51" customFormat="1" ht="20.25" customHeight="1">
      <c r="A34" s="67" t="s">
        <v>29</v>
      </c>
      <c r="B34" s="75">
        <f>12*7</f>
        <v>84</v>
      </c>
      <c r="C34" s="75">
        <v>20</v>
      </c>
      <c r="D34" s="75">
        <v>120</v>
      </c>
      <c r="E34" s="75">
        <f>D34</f>
        <v>120</v>
      </c>
      <c r="F34" s="75">
        <f t="shared" si="0"/>
        <v>120</v>
      </c>
      <c r="G34" s="75">
        <f t="shared" si="0"/>
        <v>120</v>
      </c>
    </row>
    <row r="35" spans="1:8" s="51" customFormat="1" ht="20.25" customHeight="1">
      <c r="A35" s="67" t="s">
        <v>28</v>
      </c>
      <c r="B35" s="75">
        <v>12</v>
      </c>
      <c r="C35" s="75">
        <v>12</v>
      </c>
      <c r="D35" s="75">
        <f>C35</f>
        <v>12</v>
      </c>
      <c r="E35" s="75">
        <f>D35</f>
        <v>12</v>
      </c>
      <c r="F35" s="75">
        <f t="shared" si="0"/>
        <v>12</v>
      </c>
      <c r="G35" s="75">
        <f t="shared" si="0"/>
        <v>12</v>
      </c>
    </row>
    <row r="36" spans="1:8" s="51" customFormat="1" ht="20.25" customHeight="1" thickBot="1">
      <c r="A36" s="74" t="s">
        <v>27</v>
      </c>
      <c r="B36" s="73">
        <v>0</v>
      </c>
      <c r="C36" s="73">
        <v>0</v>
      </c>
      <c r="D36" s="73">
        <f>C36</f>
        <v>0</v>
      </c>
      <c r="E36" s="73">
        <v>0</v>
      </c>
      <c r="F36" s="73">
        <f t="shared" si="0"/>
        <v>0</v>
      </c>
      <c r="G36" s="73">
        <f t="shared" si="0"/>
        <v>0</v>
      </c>
    </row>
    <row r="37" spans="1:8" ht="15.75" thickBot="1">
      <c r="C37" s="2"/>
      <c r="H37" s="51"/>
    </row>
    <row r="38" spans="1:8" ht="20.25" customHeight="1">
      <c r="A38" s="72" t="s">
        <v>26</v>
      </c>
      <c r="B38" s="71">
        <f t="shared" ref="B38:G38" si="1">B34/B35</f>
        <v>7</v>
      </c>
      <c r="C38" s="70">
        <f t="shared" si="1"/>
        <v>1.6666666666666667</v>
      </c>
      <c r="D38" s="71">
        <f t="shared" si="1"/>
        <v>10</v>
      </c>
      <c r="E38" s="70">
        <f t="shared" si="1"/>
        <v>10</v>
      </c>
      <c r="F38" s="71">
        <f t="shared" si="1"/>
        <v>10</v>
      </c>
      <c r="G38" s="70">
        <f t="shared" si="1"/>
        <v>10</v>
      </c>
      <c r="H38" s="51"/>
    </row>
    <row r="39" spans="1:8" s="51" customFormat="1" ht="20.25" customHeight="1">
      <c r="A39" s="67" t="s">
        <v>6</v>
      </c>
      <c r="B39" s="69">
        <f t="shared" ref="B39:G39" si="2">IF(B31=0,0,TEXT(PMT(B32/B35,B34,-B31),"#.##0,#0")&amp;VLOOKUP(B35,peridicidad,2))</f>
        <v>0</v>
      </c>
      <c r="C39" s="68">
        <f t="shared" si="2"/>
        <v>0</v>
      </c>
      <c r="D39" s="69">
        <f t="shared" si="2"/>
        <v>0</v>
      </c>
      <c r="E39" s="68">
        <f t="shared" si="2"/>
        <v>0</v>
      </c>
      <c r="F39" s="69">
        <f t="shared" si="2"/>
        <v>0</v>
      </c>
      <c r="G39" s="68">
        <f t="shared" si="2"/>
        <v>0</v>
      </c>
    </row>
    <row r="40" spans="1:8" s="51" customFormat="1" ht="20.25" customHeight="1">
      <c r="A40" s="67" t="s">
        <v>25</v>
      </c>
      <c r="B40" s="66">
        <f t="shared" ref="B40:G40" si="3">IF(B35*B34=0,0,PMT(B32/B35,B34,-B31)*B34)</f>
        <v>0</v>
      </c>
      <c r="C40" s="65">
        <f t="shared" si="3"/>
        <v>0</v>
      </c>
      <c r="D40" s="66">
        <f t="shared" si="3"/>
        <v>0</v>
      </c>
      <c r="E40" s="65">
        <f t="shared" si="3"/>
        <v>0</v>
      </c>
      <c r="F40" s="66">
        <f t="shared" si="3"/>
        <v>0</v>
      </c>
      <c r="G40" s="65">
        <f t="shared" si="3"/>
        <v>0</v>
      </c>
    </row>
    <row r="41" spans="1:8" s="51" customFormat="1" ht="20.25" customHeight="1">
      <c r="A41" s="67" t="s">
        <v>24</v>
      </c>
      <c r="B41" s="66">
        <f t="shared" ref="B41:G41" si="4">B40-B31</f>
        <v>0</v>
      </c>
      <c r="C41" s="65">
        <f t="shared" si="4"/>
        <v>0</v>
      </c>
      <c r="D41" s="66">
        <f t="shared" si="4"/>
        <v>0</v>
      </c>
      <c r="E41" s="65">
        <f t="shared" si="4"/>
        <v>0</v>
      </c>
      <c r="F41" s="66">
        <f t="shared" si="4"/>
        <v>0</v>
      </c>
      <c r="G41" s="65">
        <f t="shared" si="4"/>
        <v>0</v>
      </c>
    </row>
    <row r="42" spans="1:8" s="51" customFormat="1" ht="20.25" customHeight="1">
      <c r="A42" s="67" t="s">
        <v>9</v>
      </c>
      <c r="B42" s="66">
        <f t="shared" ref="B42:G42" si="5">B33*B31</f>
        <v>0</v>
      </c>
      <c r="C42" s="65">
        <f t="shared" si="5"/>
        <v>0</v>
      </c>
      <c r="D42" s="66">
        <f t="shared" si="5"/>
        <v>0</v>
      </c>
      <c r="E42" s="65">
        <f t="shared" si="5"/>
        <v>0</v>
      </c>
      <c r="F42" s="66">
        <f t="shared" si="5"/>
        <v>0</v>
      </c>
      <c r="G42" s="65">
        <f t="shared" si="5"/>
        <v>0</v>
      </c>
    </row>
    <row r="43" spans="1:8" s="51" customFormat="1" ht="20.25" customHeight="1">
      <c r="A43" s="67" t="s">
        <v>23</v>
      </c>
      <c r="B43" s="66">
        <f t="shared" ref="B43:G43" si="6">B31*B32/B35*B36</f>
        <v>0</v>
      </c>
      <c r="C43" s="65">
        <f t="shared" si="6"/>
        <v>0</v>
      </c>
      <c r="D43" s="66">
        <f t="shared" si="6"/>
        <v>0</v>
      </c>
      <c r="E43" s="65">
        <f t="shared" si="6"/>
        <v>0</v>
      </c>
      <c r="F43" s="66">
        <f t="shared" si="6"/>
        <v>0</v>
      </c>
      <c r="G43" s="65">
        <f t="shared" si="6"/>
        <v>0</v>
      </c>
    </row>
    <row r="44" spans="1:8" ht="20.25" customHeight="1" thickBot="1">
      <c r="A44" s="64" t="s">
        <v>22</v>
      </c>
      <c r="B44" s="63">
        <f t="shared" ref="B44:G44" si="7">B43+B41+B42</f>
        <v>0</v>
      </c>
      <c r="C44" s="62">
        <f t="shared" si="7"/>
        <v>0</v>
      </c>
      <c r="D44" s="63">
        <f t="shared" si="7"/>
        <v>0</v>
      </c>
      <c r="E44" s="62">
        <f t="shared" si="7"/>
        <v>0</v>
      </c>
      <c r="F44" s="63">
        <f t="shared" si="7"/>
        <v>0</v>
      </c>
      <c r="G44" s="62">
        <f t="shared" si="7"/>
        <v>0</v>
      </c>
    </row>
    <row r="46" spans="1:8" ht="15.75" thickBot="1"/>
    <row r="47" spans="1:8" s="51" customFormat="1" ht="32.25" customHeight="1" thickBot="1">
      <c r="A47" s="61" t="s">
        <v>21</v>
      </c>
      <c r="B47" s="60"/>
      <c r="C47" s="60"/>
      <c r="D47" s="60"/>
      <c r="E47" s="60"/>
      <c r="F47" s="60"/>
      <c r="G47" s="60"/>
    </row>
    <row r="48" spans="1:8" s="51" customFormat="1" ht="24.75" customHeight="1" thickBot="1">
      <c r="A48" s="59"/>
      <c r="C48" s="58" t="str">
        <f>CONCATENATE('[1]Datos Básicos'!B16,"   ",'[1]Datos Básicos'!B17)</f>
        <v>Año 0   2015</v>
      </c>
      <c r="D48" s="58" t="str">
        <f>D30</f>
        <v>Año 1   2016</v>
      </c>
      <c r="E48" s="58" t="str">
        <f>E30</f>
        <v>Año 2   2017</v>
      </c>
      <c r="F48" s="58" t="str">
        <f>F30</f>
        <v>Año 3   2018</v>
      </c>
      <c r="G48" s="58" t="str">
        <f>G30</f>
        <v>Año 4   2019</v>
      </c>
    </row>
    <row r="49" spans="1:8" ht="21" customHeight="1">
      <c r="A49" s="57" t="s">
        <v>20</v>
      </c>
      <c r="B49" s="56"/>
      <c r="C49" s="55">
        <v>0</v>
      </c>
      <c r="D49" s="55">
        <f t="shared" ref="D49:G51" si="8">C49</f>
        <v>0</v>
      </c>
      <c r="E49" s="54">
        <f t="shared" si="8"/>
        <v>0</v>
      </c>
      <c r="F49" s="54">
        <f t="shared" si="8"/>
        <v>0</v>
      </c>
      <c r="G49" s="54">
        <f t="shared" si="8"/>
        <v>0</v>
      </c>
    </row>
    <row r="50" spans="1:8" s="51" customFormat="1" ht="22.5" customHeight="1">
      <c r="A50" s="53" t="s">
        <v>19</v>
      </c>
      <c r="B50" s="52"/>
      <c r="C50" s="22">
        <v>7.0000000000000007E-2</v>
      </c>
      <c r="D50" s="22">
        <f t="shared" si="8"/>
        <v>7.0000000000000007E-2</v>
      </c>
      <c r="E50" s="22">
        <f t="shared" si="8"/>
        <v>7.0000000000000007E-2</v>
      </c>
      <c r="F50" s="22">
        <f t="shared" si="8"/>
        <v>7.0000000000000007E-2</v>
      </c>
      <c r="G50" s="22">
        <f t="shared" si="8"/>
        <v>7.0000000000000007E-2</v>
      </c>
    </row>
    <row r="51" spans="1:8" ht="24" customHeight="1" thickBot="1">
      <c r="A51" s="50" t="s">
        <v>18</v>
      </c>
      <c r="B51" s="49"/>
      <c r="C51" s="48">
        <v>0.02</v>
      </c>
      <c r="D51" s="48">
        <f t="shared" si="8"/>
        <v>0.02</v>
      </c>
      <c r="E51" s="48">
        <f t="shared" si="8"/>
        <v>0.02</v>
      </c>
      <c r="F51" s="48">
        <f t="shared" si="8"/>
        <v>0.02</v>
      </c>
      <c r="G51" s="48">
        <f t="shared" si="8"/>
        <v>0.02</v>
      </c>
    </row>
    <row r="52" spans="1:8" ht="18">
      <c r="A52" s="47" t="s">
        <v>17</v>
      </c>
      <c r="B52" s="46"/>
      <c r="C52" s="45">
        <f t="shared" ref="C52:H52" si="9">C27</f>
        <v>611.55000000000018</v>
      </c>
      <c r="D52" s="45">
        <f t="shared" si="9"/>
        <v>0</v>
      </c>
      <c r="E52" s="45">
        <f t="shared" si="9"/>
        <v>0</v>
      </c>
      <c r="F52" s="45">
        <f t="shared" si="9"/>
        <v>0</v>
      </c>
      <c r="G52" s="45">
        <f t="shared" si="9"/>
        <v>0</v>
      </c>
      <c r="H52" s="44">
        <f t="shared" si="9"/>
        <v>0</v>
      </c>
    </row>
    <row r="53" spans="1:8" ht="15.75" thickBot="1"/>
    <row r="54" spans="1:8" ht="29.25" customHeight="1" thickBot="1">
      <c r="A54" s="34" t="s">
        <v>16</v>
      </c>
      <c r="B54" s="33"/>
      <c r="C54" s="32"/>
      <c r="D54" s="31"/>
      <c r="E54" s="31"/>
      <c r="F54" s="31"/>
      <c r="G54" s="43"/>
    </row>
    <row r="55" spans="1:8" ht="30">
      <c r="A55" s="29"/>
      <c r="B55" s="28" t="str">
        <f>CONCATENATE("Leasing 1 
",'[1]Datos Básicos'!B16,"   ",'[1]Datos Básicos'!B17)</f>
        <v>Leasing 1 
Año 0   2015</v>
      </c>
      <c r="C55" s="28" t="str">
        <f>SUBSTITUTE(B55,1,2)</f>
        <v>Leasing 2 
Año 0   2025</v>
      </c>
      <c r="D55" s="28" t="str">
        <f>D$5</f>
        <v>Año 1   2016</v>
      </c>
      <c r="E55" s="28" t="str">
        <f>E$5</f>
        <v>Año 2   2017</v>
      </c>
      <c r="F55" s="28" t="str">
        <f>F$5</f>
        <v>Año 3   2018</v>
      </c>
      <c r="G55" s="28" t="str">
        <f>G$5</f>
        <v>Año 4   2019</v>
      </c>
    </row>
    <row r="56" spans="1:8" ht="18.75" customHeight="1">
      <c r="A56" s="20" t="s">
        <v>11</v>
      </c>
      <c r="B56" s="26">
        <v>0</v>
      </c>
      <c r="C56" s="26">
        <v>0</v>
      </c>
      <c r="D56" s="26">
        <v>0</v>
      </c>
      <c r="E56" s="26">
        <v>0</v>
      </c>
      <c r="F56" s="26">
        <v>0</v>
      </c>
      <c r="G56" s="26">
        <v>0</v>
      </c>
      <c r="H56" s="39"/>
    </row>
    <row r="57" spans="1:8" ht="18.75" customHeight="1">
      <c r="A57" s="20" t="s">
        <v>10</v>
      </c>
      <c r="B57" s="22">
        <v>0.15</v>
      </c>
      <c r="C57" s="22">
        <v>0.15</v>
      </c>
      <c r="D57" s="22">
        <f>C57</f>
        <v>0.15</v>
      </c>
      <c r="E57" s="24">
        <f>D57</f>
        <v>0.15</v>
      </c>
      <c r="F57" s="22">
        <f>E57</f>
        <v>0.15</v>
      </c>
      <c r="G57" s="23">
        <f>F57</f>
        <v>0.15</v>
      </c>
      <c r="H57" s="39"/>
    </row>
    <row r="58" spans="1:8" ht="18.75" customHeight="1">
      <c r="A58" s="20" t="s">
        <v>15</v>
      </c>
      <c r="B58" s="41">
        <v>0</v>
      </c>
      <c r="C58" s="41">
        <v>0</v>
      </c>
      <c r="D58" s="41">
        <v>0</v>
      </c>
      <c r="E58" s="42">
        <v>0</v>
      </c>
      <c r="F58" s="41">
        <v>0</v>
      </c>
      <c r="G58" s="40">
        <v>0</v>
      </c>
      <c r="H58" s="39"/>
    </row>
    <row r="59" spans="1:8" ht="18.75" customHeight="1">
      <c r="A59" s="20" t="s">
        <v>9</v>
      </c>
      <c r="B59" s="22">
        <v>5.0000000000000001E-3</v>
      </c>
      <c r="C59" s="22">
        <v>5.0000000000000001E-3</v>
      </c>
      <c r="D59" s="22">
        <f>C59</f>
        <v>5.0000000000000001E-3</v>
      </c>
      <c r="E59" s="22">
        <f>D59</f>
        <v>5.0000000000000001E-3</v>
      </c>
      <c r="F59" s="22">
        <f>E59</f>
        <v>5.0000000000000001E-3</v>
      </c>
      <c r="G59" s="22">
        <f>F59</f>
        <v>5.0000000000000001E-3</v>
      </c>
    </row>
    <row r="60" spans="1:8" ht="18.75" customHeight="1">
      <c r="A60" s="21" t="s">
        <v>8</v>
      </c>
      <c r="B60" s="18">
        <f t="shared" ref="B60:G60" si="10">12*5</f>
        <v>60</v>
      </c>
      <c r="C60" s="18">
        <f t="shared" si="10"/>
        <v>60</v>
      </c>
      <c r="D60" s="18">
        <f t="shared" si="10"/>
        <v>60</v>
      </c>
      <c r="E60" s="19">
        <f t="shared" si="10"/>
        <v>60</v>
      </c>
      <c r="F60" s="18">
        <f t="shared" si="10"/>
        <v>60</v>
      </c>
      <c r="G60" s="17">
        <f t="shared" si="10"/>
        <v>60</v>
      </c>
    </row>
    <row r="61" spans="1:8" ht="18.75" customHeight="1">
      <c r="A61" s="20" t="s">
        <v>14</v>
      </c>
      <c r="B61" s="18">
        <v>12</v>
      </c>
      <c r="C61" s="18">
        <v>12</v>
      </c>
      <c r="D61" s="18">
        <v>12</v>
      </c>
      <c r="E61" s="19">
        <v>12</v>
      </c>
      <c r="F61" s="18">
        <v>12</v>
      </c>
      <c r="G61" s="17">
        <v>12</v>
      </c>
    </row>
    <row r="62" spans="1:8" ht="11.25" customHeight="1" thickBot="1">
      <c r="A62" s="16"/>
      <c r="B62" s="14"/>
      <c r="C62" s="14"/>
      <c r="D62" s="14"/>
      <c r="E62" s="15"/>
      <c r="F62" s="14"/>
      <c r="G62" s="13"/>
    </row>
    <row r="63" spans="1:8" ht="18.75" customHeight="1" thickBot="1">
      <c r="A63" s="12" t="s">
        <v>6</v>
      </c>
      <c r="B63" s="37">
        <f t="shared" ref="B63:G63" si="11">IF(B56&gt;0,TEXT(PMT(B57/12,B60,-B56,B58),"#.##0,00")&amp;VLOOKUP(B61,peridicidad,2,1),0)</f>
        <v>0</v>
      </c>
      <c r="C63" s="37">
        <f t="shared" si="11"/>
        <v>0</v>
      </c>
      <c r="D63" s="37">
        <f t="shared" si="11"/>
        <v>0</v>
      </c>
      <c r="E63" s="38">
        <f t="shared" si="11"/>
        <v>0</v>
      </c>
      <c r="F63" s="37">
        <f t="shared" si="11"/>
        <v>0</v>
      </c>
      <c r="G63" s="36">
        <f t="shared" si="11"/>
        <v>0</v>
      </c>
    </row>
    <row r="64" spans="1:8" ht="18.75" thickBot="1">
      <c r="C64" s="35" t="str">
        <f>IF(MAX(B58-B56,C58-C56,D58-D56,E58-E56,F58-F56,G58-G56)&gt;0.4,"ERROR: Algún Leasing tiene valor residual superior al Principal ","")</f>
        <v/>
      </c>
    </row>
    <row r="65" spans="1:7" ht="32.25" customHeight="1" thickBot="1">
      <c r="A65" s="34" t="s">
        <v>13</v>
      </c>
      <c r="B65" s="33"/>
      <c r="C65" s="32"/>
      <c r="D65" s="31"/>
      <c r="E65" s="31"/>
      <c r="F65" s="31"/>
      <c r="G65" s="30" t="s">
        <v>12</v>
      </c>
    </row>
    <row r="66" spans="1:7" ht="35.25" customHeight="1">
      <c r="A66" s="29"/>
      <c r="B66" s="28" t="str">
        <f>SUBSTITUTE(B55,"Leasing","Renting")</f>
        <v>Renting 1 
Año 0   2015</v>
      </c>
      <c r="C66" s="28" t="str">
        <f>SUBSTITUTE(C55,"Leasing","Renting")</f>
        <v>Renting 2 
Año 0   2025</v>
      </c>
      <c r="D66" s="28" t="str">
        <f>D$5</f>
        <v>Año 1   2016</v>
      </c>
      <c r="E66" s="28" t="str">
        <f>E$5</f>
        <v>Año 2   2017</v>
      </c>
      <c r="F66" s="28" t="str">
        <f>F$5</f>
        <v>Año 3   2018</v>
      </c>
      <c r="G66" s="28" t="str">
        <f>G$5</f>
        <v>Año 4   2019</v>
      </c>
    </row>
    <row r="67" spans="1:7" ht="21" customHeight="1">
      <c r="A67" s="20" t="s">
        <v>11</v>
      </c>
      <c r="B67" s="26">
        <v>0</v>
      </c>
      <c r="C67" s="26">
        <v>0</v>
      </c>
      <c r="D67" s="26">
        <v>0</v>
      </c>
      <c r="E67" s="27">
        <v>0</v>
      </c>
      <c r="F67" s="26">
        <v>0</v>
      </c>
      <c r="G67" s="25">
        <v>0</v>
      </c>
    </row>
    <row r="68" spans="1:7" ht="21" customHeight="1">
      <c r="A68" s="20" t="s">
        <v>10</v>
      </c>
      <c r="B68" s="22">
        <v>0.18</v>
      </c>
      <c r="C68" s="22">
        <v>0.15</v>
      </c>
      <c r="D68" s="22">
        <f t="shared" ref="D68:G69" si="12">C68</f>
        <v>0.15</v>
      </c>
      <c r="E68" s="24">
        <f t="shared" si="12"/>
        <v>0.15</v>
      </c>
      <c r="F68" s="22">
        <f t="shared" si="12"/>
        <v>0.15</v>
      </c>
      <c r="G68" s="23">
        <f t="shared" si="12"/>
        <v>0.15</v>
      </c>
    </row>
    <row r="69" spans="1:7" ht="21" customHeight="1">
      <c r="A69" s="20" t="s">
        <v>9</v>
      </c>
      <c r="B69" s="22">
        <v>5.0000000000000001E-3</v>
      </c>
      <c r="C69" s="22">
        <v>5.0000000000000001E-3</v>
      </c>
      <c r="D69" s="22">
        <f t="shared" si="12"/>
        <v>5.0000000000000001E-3</v>
      </c>
      <c r="E69" s="22">
        <f t="shared" si="12"/>
        <v>5.0000000000000001E-3</v>
      </c>
      <c r="F69" s="22">
        <f t="shared" si="12"/>
        <v>5.0000000000000001E-3</v>
      </c>
      <c r="G69" s="22">
        <f t="shared" si="12"/>
        <v>5.0000000000000001E-3</v>
      </c>
    </row>
    <row r="70" spans="1:7" ht="20.25" customHeight="1">
      <c r="A70" s="21" t="s">
        <v>8</v>
      </c>
      <c r="B70" s="18">
        <f t="shared" ref="B70:G70" si="13">12*3</f>
        <v>36</v>
      </c>
      <c r="C70" s="18">
        <f t="shared" si="13"/>
        <v>36</v>
      </c>
      <c r="D70" s="18">
        <f t="shared" si="13"/>
        <v>36</v>
      </c>
      <c r="E70" s="19">
        <f t="shared" si="13"/>
        <v>36</v>
      </c>
      <c r="F70" s="18">
        <f t="shared" si="13"/>
        <v>36</v>
      </c>
      <c r="G70" s="17">
        <f t="shared" si="13"/>
        <v>36</v>
      </c>
    </row>
    <row r="71" spans="1:7" ht="18.75" customHeight="1">
      <c r="A71" s="20" t="s">
        <v>7</v>
      </c>
      <c r="B71" s="18">
        <v>12</v>
      </c>
      <c r="C71" s="18">
        <v>12</v>
      </c>
      <c r="D71" s="18">
        <v>12</v>
      </c>
      <c r="E71" s="19">
        <v>12</v>
      </c>
      <c r="F71" s="18">
        <v>12</v>
      </c>
      <c r="G71" s="17">
        <v>12</v>
      </c>
    </row>
    <row r="72" spans="1:7" ht="9" customHeight="1" thickBot="1">
      <c r="A72" s="16"/>
      <c r="B72" s="14"/>
      <c r="C72" s="14"/>
      <c r="D72" s="14"/>
      <c r="E72" s="15"/>
      <c r="F72" s="14"/>
      <c r="G72" s="13"/>
    </row>
    <row r="73" spans="1:7" ht="19.5" customHeight="1" thickBot="1">
      <c r="A73" s="12" t="s">
        <v>6</v>
      </c>
      <c r="B73" s="10">
        <f t="shared" ref="B73:G73" si="14">IF(B67&gt;0,TEXT(PMT(B68/12,B70,-B67),"#.##0,00")&amp;VLOOKUP(B71,peridicidad,2),0)</f>
        <v>0</v>
      </c>
      <c r="C73" s="10">
        <f t="shared" si="14"/>
        <v>0</v>
      </c>
      <c r="D73" s="10">
        <f t="shared" si="14"/>
        <v>0</v>
      </c>
      <c r="E73" s="11">
        <f t="shared" si="14"/>
        <v>0</v>
      </c>
      <c r="F73" s="10">
        <f t="shared" si="14"/>
        <v>0</v>
      </c>
      <c r="G73" s="9">
        <f t="shared" si="14"/>
        <v>0</v>
      </c>
    </row>
    <row r="75" spans="1:7" ht="18">
      <c r="A75" s="7" t="s">
        <v>5</v>
      </c>
      <c r="C75" s="8" t="str">
        <f>IF(MIN(Financiación!B70:G70)/12&lt;2,"ERROR: Los Renting deben ser de al menos 2 años de duración","")</f>
        <v/>
      </c>
    </row>
    <row r="76" spans="1:7">
      <c r="A76" s="6" t="s">
        <v>4</v>
      </c>
    </row>
    <row r="77" spans="1:7">
      <c r="A77" s="6" t="s">
        <v>3</v>
      </c>
    </row>
    <row r="78" spans="1:7">
      <c r="A78" s="6" t="s">
        <v>2</v>
      </c>
    </row>
    <row r="79" spans="1:7">
      <c r="A79" s="6" t="s">
        <v>1</v>
      </c>
    </row>
    <row r="80" spans="1:7">
      <c r="A80" s="7"/>
    </row>
    <row r="81" spans="1:8" ht="18.75" customHeight="1">
      <c r="A81" s="6"/>
    </row>
    <row r="82" spans="1:8" s="3" customFormat="1" ht="27" customHeight="1">
      <c r="A82" s="5" t="s">
        <v>0</v>
      </c>
      <c r="B82" s="4" t="str">
        <f>'[1]Balances anuales'!B52</f>
        <v/>
      </c>
      <c r="C82" s="4" t="str">
        <f>'[1]Balances anuales'!D52</f>
        <v/>
      </c>
      <c r="D82" s="4" t="str">
        <f>'[1]Balances anuales'!F52</f>
        <v/>
      </c>
      <c r="E82" s="4" t="str">
        <f>'[1]Balances anuales'!H52</f>
        <v/>
      </c>
      <c r="F82" s="4" t="str">
        <f>'[1]Balances anuales'!J52</f>
        <v/>
      </c>
      <c r="G82" s="4" t="str">
        <f>'[1]Balances anuales'!L52</f>
        <v/>
      </c>
      <c r="H82" s="4">
        <f>SUM(B82:G82)</f>
        <v>0</v>
      </c>
    </row>
  </sheetData>
  <sheetProtection formatCells="0" formatColumns="0" formatRows="0"/>
  <conditionalFormatting sqref="E28">
    <cfRule type="expression" dxfId="7" priority="8" stopIfTrue="1">
      <formula>$H$27&lt;0</formula>
    </cfRule>
  </conditionalFormatting>
  <conditionalFormatting sqref="A82:H82">
    <cfRule type="expression" dxfId="6" priority="7" stopIfTrue="1">
      <formula>$H$82&lt;&gt;0</formula>
    </cfRule>
  </conditionalFormatting>
  <conditionalFormatting sqref="H27 H52">
    <cfRule type="expression" dxfId="5" priority="6" stopIfTrue="1">
      <formula>"""=suma($B$58:$F$58)&lt;0,5"""</formula>
    </cfRule>
  </conditionalFormatting>
  <conditionalFormatting sqref="A27:B27 A52:B52">
    <cfRule type="expression" dxfId="4" priority="5" stopIfTrue="1">
      <formula>$H$27&lt;-0.4</formula>
    </cfRule>
  </conditionalFormatting>
  <conditionalFormatting sqref="C27:G27 C52:G52 C28">
    <cfRule type="cellIs" dxfId="3" priority="3" stopIfTrue="1" operator="lessThan">
      <formula>0</formula>
    </cfRule>
    <cfRule type="expression" dxfId="2" priority="4" stopIfTrue="1">
      <formula>$H$27&lt;0</formula>
    </cfRule>
  </conditionalFormatting>
  <conditionalFormatting sqref="B28">
    <cfRule type="expression" dxfId="1" priority="1" stopIfTrue="1">
      <formula>$C$28&lt;0</formula>
    </cfRule>
    <cfRule type="expression" dxfId="0" priority="2" stopIfTrue="1">
      <formula>$H$27&lt;0</formula>
    </cfRule>
  </conditionalFormatting>
  <dataValidations count="16">
    <dataValidation type="decimal" allowBlank="1" showInputMessage="1" showErrorMessage="1" error="El importe a financiar mediante Leasing no puede ser superior a la inversión en Activos No corrientes del mismo año." sqref="F56 JB56 SX56 ACT56 AMP56 AWL56 BGH56 BQD56 BZZ56 CJV56 CTR56 DDN56 DNJ56 DXF56 EHB56 EQX56 FAT56 FKP56 FUL56 GEH56 GOD56 GXZ56 HHV56 HRR56 IBN56 ILJ56 IVF56 JFB56 JOX56 JYT56 KIP56 KSL56 LCH56 LMD56 LVZ56 MFV56 MPR56 MZN56 NJJ56 NTF56 ODB56 OMX56 OWT56 PGP56 PQL56 QAH56 QKD56 QTZ56 RDV56 RNR56 RXN56 SHJ56 SRF56 TBB56 TKX56 TUT56 UEP56 UOL56 UYH56 VID56 VRZ56 WBV56 WLR56 WVN56 F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F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F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F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F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F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F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F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F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F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F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F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F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F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F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formula1>0</formula1>
      <formula2>$F$6</formula2>
    </dataValidation>
    <dataValidation type="decimal" allowBlank="1" showInputMessage="1" showErrorMessage="1" error="El importe a financiar mediante Leasing no puede ser superior a la inversión en Activos No corrientes del mismo año." sqref="E56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E65592 JA65592 SW65592 ACS65592 AMO65592 AWK65592 BGG65592 BQC65592 BZY65592 CJU65592 CTQ65592 DDM65592 DNI65592 DXE65592 EHA65592 EQW65592 FAS65592 FKO65592 FUK65592 GEG65592 GOC65592 GXY65592 HHU65592 HRQ65592 IBM65592 ILI65592 IVE65592 JFA65592 JOW65592 JYS65592 KIO65592 KSK65592 LCG65592 LMC65592 LVY65592 MFU65592 MPQ65592 MZM65592 NJI65592 NTE65592 ODA65592 OMW65592 OWS65592 PGO65592 PQK65592 QAG65592 QKC65592 QTY65592 RDU65592 RNQ65592 RXM65592 SHI65592 SRE65592 TBA65592 TKW65592 TUS65592 UEO65592 UOK65592 UYG65592 VIC65592 VRY65592 WBU65592 WLQ65592 WVM65592 E131128 JA131128 SW131128 ACS131128 AMO131128 AWK131128 BGG131128 BQC131128 BZY131128 CJU131128 CTQ131128 DDM131128 DNI131128 DXE131128 EHA131128 EQW131128 FAS131128 FKO131128 FUK131128 GEG131128 GOC131128 GXY131128 HHU131128 HRQ131128 IBM131128 ILI131128 IVE131128 JFA131128 JOW131128 JYS131128 KIO131128 KSK131128 LCG131128 LMC131128 LVY131128 MFU131128 MPQ131128 MZM131128 NJI131128 NTE131128 ODA131128 OMW131128 OWS131128 PGO131128 PQK131128 QAG131128 QKC131128 QTY131128 RDU131128 RNQ131128 RXM131128 SHI131128 SRE131128 TBA131128 TKW131128 TUS131128 UEO131128 UOK131128 UYG131128 VIC131128 VRY131128 WBU131128 WLQ131128 WVM131128 E196664 JA196664 SW196664 ACS196664 AMO196664 AWK196664 BGG196664 BQC196664 BZY196664 CJU196664 CTQ196664 DDM196664 DNI196664 DXE196664 EHA196664 EQW196664 FAS196664 FKO196664 FUK196664 GEG196664 GOC196664 GXY196664 HHU196664 HRQ196664 IBM196664 ILI196664 IVE196664 JFA196664 JOW196664 JYS196664 KIO196664 KSK196664 LCG196664 LMC196664 LVY196664 MFU196664 MPQ196664 MZM196664 NJI196664 NTE196664 ODA196664 OMW196664 OWS196664 PGO196664 PQK196664 QAG196664 QKC196664 QTY196664 RDU196664 RNQ196664 RXM196664 SHI196664 SRE196664 TBA196664 TKW196664 TUS196664 UEO196664 UOK196664 UYG196664 VIC196664 VRY196664 WBU196664 WLQ196664 WVM196664 E262200 JA262200 SW262200 ACS262200 AMO262200 AWK262200 BGG262200 BQC262200 BZY262200 CJU262200 CTQ262200 DDM262200 DNI262200 DXE262200 EHA262200 EQW262200 FAS262200 FKO262200 FUK262200 GEG262200 GOC262200 GXY262200 HHU262200 HRQ262200 IBM262200 ILI262200 IVE262200 JFA262200 JOW262200 JYS262200 KIO262200 KSK262200 LCG262200 LMC262200 LVY262200 MFU262200 MPQ262200 MZM262200 NJI262200 NTE262200 ODA262200 OMW262200 OWS262200 PGO262200 PQK262200 QAG262200 QKC262200 QTY262200 RDU262200 RNQ262200 RXM262200 SHI262200 SRE262200 TBA262200 TKW262200 TUS262200 UEO262200 UOK262200 UYG262200 VIC262200 VRY262200 WBU262200 WLQ262200 WVM262200 E327736 JA327736 SW327736 ACS327736 AMO327736 AWK327736 BGG327736 BQC327736 BZY327736 CJU327736 CTQ327736 DDM327736 DNI327736 DXE327736 EHA327736 EQW327736 FAS327736 FKO327736 FUK327736 GEG327736 GOC327736 GXY327736 HHU327736 HRQ327736 IBM327736 ILI327736 IVE327736 JFA327736 JOW327736 JYS327736 KIO327736 KSK327736 LCG327736 LMC327736 LVY327736 MFU327736 MPQ327736 MZM327736 NJI327736 NTE327736 ODA327736 OMW327736 OWS327736 PGO327736 PQK327736 QAG327736 QKC327736 QTY327736 RDU327736 RNQ327736 RXM327736 SHI327736 SRE327736 TBA327736 TKW327736 TUS327736 UEO327736 UOK327736 UYG327736 VIC327736 VRY327736 WBU327736 WLQ327736 WVM327736 E393272 JA393272 SW393272 ACS393272 AMO393272 AWK393272 BGG393272 BQC393272 BZY393272 CJU393272 CTQ393272 DDM393272 DNI393272 DXE393272 EHA393272 EQW393272 FAS393272 FKO393272 FUK393272 GEG393272 GOC393272 GXY393272 HHU393272 HRQ393272 IBM393272 ILI393272 IVE393272 JFA393272 JOW393272 JYS393272 KIO393272 KSK393272 LCG393272 LMC393272 LVY393272 MFU393272 MPQ393272 MZM393272 NJI393272 NTE393272 ODA393272 OMW393272 OWS393272 PGO393272 PQK393272 QAG393272 QKC393272 QTY393272 RDU393272 RNQ393272 RXM393272 SHI393272 SRE393272 TBA393272 TKW393272 TUS393272 UEO393272 UOK393272 UYG393272 VIC393272 VRY393272 WBU393272 WLQ393272 WVM393272 E458808 JA458808 SW458808 ACS458808 AMO458808 AWK458808 BGG458808 BQC458808 BZY458808 CJU458808 CTQ458808 DDM458808 DNI458808 DXE458808 EHA458808 EQW458808 FAS458808 FKO458808 FUK458808 GEG458808 GOC458808 GXY458808 HHU458808 HRQ458808 IBM458808 ILI458808 IVE458808 JFA458808 JOW458808 JYS458808 KIO458808 KSK458808 LCG458808 LMC458808 LVY458808 MFU458808 MPQ458808 MZM458808 NJI458808 NTE458808 ODA458808 OMW458808 OWS458808 PGO458808 PQK458808 QAG458808 QKC458808 QTY458808 RDU458808 RNQ458808 RXM458808 SHI458808 SRE458808 TBA458808 TKW458808 TUS458808 UEO458808 UOK458808 UYG458808 VIC458808 VRY458808 WBU458808 WLQ458808 WVM458808 E524344 JA524344 SW524344 ACS524344 AMO524344 AWK524344 BGG524344 BQC524344 BZY524344 CJU524344 CTQ524344 DDM524344 DNI524344 DXE524344 EHA524344 EQW524344 FAS524344 FKO524344 FUK524344 GEG524344 GOC524344 GXY524344 HHU524344 HRQ524344 IBM524344 ILI524344 IVE524344 JFA524344 JOW524344 JYS524344 KIO524344 KSK524344 LCG524344 LMC524344 LVY524344 MFU524344 MPQ524344 MZM524344 NJI524344 NTE524344 ODA524344 OMW524344 OWS524344 PGO524344 PQK524344 QAG524344 QKC524344 QTY524344 RDU524344 RNQ524344 RXM524344 SHI524344 SRE524344 TBA524344 TKW524344 TUS524344 UEO524344 UOK524344 UYG524344 VIC524344 VRY524344 WBU524344 WLQ524344 WVM524344 E589880 JA589880 SW589880 ACS589880 AMO589880 AWK589880 BGG589880 BQC589880 BZY589880 CJU589880 CTQ589880 DDM589880 DNI589880 DXE589880 EHA589880 EQW589880 FAS589880 FKO589880 FUK589880 GEG589880 GOC589880 GXY589880 HHU589880 HRQ589880 IBM589880 ILI589880 IVE589880 JFA589880 JOW589880 JYS589880 KIO589880 KSK589880 LCG589880 LMC589880 LVY589880 MFU589880 MPQ589880 MZM589880 NJI589880 NTE589880 ODA589880 OMW589880 OWS589880 PGO589880 PQK589880 QAG589880 QKC589880 QTY589880 RDU589880 RNQ589880 RXM589880 SHI589880 SRE589880 TBA589880 TKW589880 TUS589880 UEO589880 UOK589880 UYG589880 VIC589880 VRY589880 WBU589880 WLQ589880 WVM589880 E655416 JA655416 SW655416 ACS655416 AMO655416 AWK655416 BGG655416 BQC655416 BZY655416 CJU655416 CTQ655416 DDM655416 DNI655416 DXE655416 EHA655416 EQW655416 FAS655416 FKO655416 FUK655416 GEG655416 GOC655416 GXY655416 HHU655416 HRQ655416 IBM655416 ILI655416 IVE655416 JFA655416 JOW655416 JYS655416 KIO655416 KSK655416 LCG655416 LMC655416 LVY655416 MFU655416 MPQ655416 MZM655416 NJI655416 NTE655416 ODA655416 OMW655416 OWS655416 PGO655416 PQK655416 QAG655416 QKC655416 QTY655416 RDU655416 RNQ655416 RXM655416 SHI655416 SRE655416 TBA655416 TKW655416 TUS655416 UEO655416 UOK655416 UYG655416 VIC655416 VRY655416 WBU655416 WLQ655416 WVM655416 E720952 JA720952 SW720952 ACS720952 AMO720952 AWK720952 BGG720952 BQC720952 BZY720952 CJU720952 CTQ720952 DDM720952 DNI720952 DXE720952 EHA720952 EQW720952 FAS720952 FKO720952 FUK720952 GEG720952 GOC720952 GXY720952 HHU720952 HRQ720952 IBM720952 ILI720952 IVE720952 JFA720952 JOW720952 JYS720952 KIO720952 KSK720952 LCG720952 LMC720952 LVY720952 MFU720952 MPQ720952 MZM720952 NJI720952 NTE720952 ODA720952 OMW720952 OWS720952 PGO720952 PQK720952 QAG720952 QKC720952 QTY720952 RDU720952 RNQ720952 RXM720952 SHI720952 SRE720952 TBA720952 TKW720952 TUS720952 UEO720952 UOK720952 UYG720952 VIC720952 VRY720952 WBU720952 WLQ720952 WVM720952 E786488 JA786488 SW786488 ACS786488 AMO786488 AWK786488 BGG786488 BQC786488 BZY786488 CJU786488 CTQ786488 DDM786488 DNI786488 DXE786488 EHA786488 EQW786488 FAS786488 FKO786488 FUK786488 GEG786488 GOC786488 GXY786488 HHU786488 HRQ786488 IBM786488 ILI786488 IVE786488 JFA786488 JOW786488 JYS786488 KIO786488 KSK786488 LCG786488 LMC786488 LVY786488 MFU786488 MPQ786488 MZM786488 NJI786488 NTE786488 ODA786488 OMW786488 OWS786488 PGO786488 PQK786488 QAG786488 QKC786488 QTY786488 RDU786488 RNQ786488 RXM786488 SHI786488 SRE786488 TBA786488 TKW786488 TUS786488 UEO786488 UOK786488 UYG786488 VIC786488 VRY786488 WBU786488 WLQ786488 WVM786488 E852024 JA852024 SW852024 ACS852024 AMO852024 AWK852024 BGG852024 BQC852024 BZY852024 CJU852024 CTQ852024 DDM852024 DNI852024 DXE852024 EHA852024 EQW852024 FAS852024 FKO852024 FUK852024 GEG852024 GOC852024 GXY852024 HHU852024 HRQ852024 IBM852024 ILI852024 IVE852024 JFA852024 JOW852024 JYS852024 KIO852024 KSK852024 LCG852024 LMC852024 LVY852024 MFU852024 MPQ852024 MZM852024 NJI852024 NTE852024 ODA852024 OMW852024 OWS852024 PGO852024 PQK852024 QAG852024 QKC852024 QTY852024 RDU852024 RNQ852024 RXM852024 SHI852024 SRE852024 TBA852024 TKW852024 TUS852024 UEO852024 UOK852024 UYG852024 VIC852024 VRY852024 WBU852024 WLQ852024 WVM852024 E917560 JA917560 SW917560 ACS917560 AMO917560 AWK917560 BGG917560 BQC917560 BZY917560 CJU917560 CTQ917560 DDM917560 DNI917560 DXE917560 EHA917560 EQW917560 FAS917560 FKO917560 FUK917560 GEG917560 GOC917560 GXY917560 HHU917560 HRQ917560 IBM917560 ILI917560 IVE917560 JFA917560 JOW917560 JYS917560 KIO917560 KSK917560 LCG917560 LMC917560 LVY917560 MFU917560 MPQ917560 MZM917560 NJI917560 NTE917560 ODA917560 OMW917560 OWS917560 PGO917560 PQK917560 QAG917560 QKC917560 QTY917560 RDU917560 RNQ917560 RXM917560 SHI917560 SRE917560 TBA917560 TKW917560 TUS917560 UEO917560 UOK917560 UYG917560 VIC917560 VRY917560 WBU917560 WLQ917560 WVM917560 E983096 JA983096 SW983096 ACS983096 AMO983096 AWK983096 BGG983096 BQC983096 BZY983096 CJU983096 CTQ983096 DDM983096 DNI983096 DXE983096 EHA983096 EQW983096 FAS983096 FKO983096 FUK983096 GEG983096 GOC983096 GXY983096 HHU983096 HRQ983096 IBM983096 ILI983096 IVE983096 JFA983096 JOW983096 JYS983096 KIO983096 KSK983096 LCG983096 LMC983096 LVY983096 MFU983096 MPQ983096 MZM983096 NJI983096 NTE983096 ODA983096 OMW983096 OWS983096 PGO983096 PQK983096 QAG983096 QKC983096 QTY983096 RDU983096 RNQ983096 RXM983096 SHI983096 SRE983096 TBA983096 TKW983096 TUS983096 UEO983096 UOK983096 UYG983096 VIC983096 VRY983096 WBU983096 WLQ983096 WVM983096">
      <formula1>0</formula1>
      <formula2>$E$6</formula2>
    </dataValidation>
    <dataValidation type="decimal" allowBlank="1" showInputMessage="1" showErrorMessage="1" error="El importe a financiar mediante Leasing no puede ser superior a la inversión en Activos No corrientes del mismo año." sqref="D56 IZ56 SV56 ACR56 AMN56 AWJ56 BGF56 BQB56 BZX56 CJT56 CTP56 DDL56 DNH56 DXD56 EGZ56 EQV56 FAR56 FKN56 FUJ56 GEF56 GOB56 GXX56 HHT56 HRP56 IBL56 ILH56 IVD56 JEZ56 JOV56 JYR56 KIN56 KSJ56 LCF56 LMB56 LVX56 MFT56 MPP56 MZL56 NJH56 NTD56 OCZ56 OMV56 OWR56 PGN56 PQJ56 QAF56 QKB56 QTX56 RDT56 RNP56 RXL56 SHH56 SRD56 TAZ56 TKV56 TUR56 UEN56 UOJ56 UYF56 VIB56 VRX56 WBT56 WLP56 WVL56 D65592 IZ65592 SV65592 ACR65592 AMN65592 AWJ65592 BGF65592 BQB65592 BZX65592 CJT65592 CTP65592 DDL65592 DNH65592 DXD65592 EGZ65592 EQV65592 FAR65592 FKN65592 FUJ65592 GEF65592 GOB65592 GXX65592 HHT65592 HRP65592 IBL65592 ILH65592 IVD65592 JEZ65592 JOV65592 JYR65592 KIN65592 KSJ65592 LCF65592 LMB65592 LVX65592 MFT65592 MPP65592 MZL65592 NJH65592 NTD65592 OCZ65592 OMV65592 OWR65592 PGN65592 PQJ65592 QAF65592 QKB65592 QTX65592 RDT65592 RNP65592 RXL65592 SHH65592 SRD65592 TAZ65592 TKV65592 TUR65592 UEN65592 UOJ65592 UYF65592 VIB65592 VRX65592 WBT65592 WLP65592 WVL65592 D131128 IZ131128 SV131128 ACR131128 AMN131128 AWJ131128 BGF131128 BQB131128 BZX131128 CJT131128 CTP131128 DDL131128 DNH131128 DXD131128 EGZ131128 EQV131128 FAR131128 FKN131128 FUJ131128 GEF131128 GOB131128 GXX131128 HHT131128 HRP131128 IBL131128 ILH131128 IVD131128 JEZ131128 JOV131128 JYR131128 KIN131128 KSJ131128 LCF131128 LMB131128 LVX131128 MFT131128 MPP131128 MZL131128 NJH131128 NTD131128 OCZ131128 OMV131128 OWR131128 PGN131128 PQJ131128 QAF131128 QKB131128 QTX131128 RDT131128 RNP131128 RXL131128 SHH131128 SRD131128 TAZ131128 TKV131128 TUR131128 UEN131128 UOJ131128 UYF131128 VIB131128 VRX131128 WBT131128 WLP131128 WVL131128 D196664 IZ196664 SV196664 ACR196664 AMN196664 AWJ196664 BGF196664 BQB196664 BZX196664 CJT196664 CTP196664 DDL196664 DNH196664 DXD196664 EGZ196664 EQV196664 FAR196664 FKN196664 FUJ196664 GEF196664 GOB196664 GXX196664 HHT196664 HRP196664 IBL196664 ILH196664 IVD196664 JEZ196664 JOV196664 JYR196664 KIN196664 KSJ196664 LCF196664 LMB196664 LVX196664 MFT196664 MPP196664 MZL196664 NJH196664 NTD196664 OCZ196664 OMV196664 OWR196664 PGN196664 PQJ196664 QAF196664 QKB196664 QTX196664 RDT196664 RNP196664 RXL196664 SHH196664 SRD196664 TAZ196664 TKV196664 TUR196664 UEN196664 UOJ196664 UYF196664 VIB196664 VRX196664 WBT196664 WLP196664 WVL196664 D262200 IZ262200 SV262200 ACR262200 AMN262200 AWJ262200 BGF262200 BQB262200 BZX262200 CJT262200 CTP262200 DDL262200 DNH262200 DXD262200 EGZ262200 EQV262200 FAR262200 FKN262200 FUJ262200 GEF262200 GOB262200 GXX262200 HHT262200 HRP262200 IBL262200 ILH262200 IVD262200 JEZ262200 JOV262200 JYR262200 KIN262200 KSJ262200 LCF262200 LMB262200 LVX262200 MFT262200 MPP262200 MZL262200 NJH262200 NTD262200 OCZ262200 OMV262200 OWR262200 PGN262200 PQJ262200 QAF262200 QKB262200 QTX262200 RDT262200 RNP262200 RXL262200 SHH262200 SRD262200 TAZ262200 TKV262200 TUR262200 UEN262200 UOJ262200 UYF262200 VIB262200 VRX262200 WBT262200 WLP262200 WVL262200 D327736 IZ327736 SV327736 ACR327736 AMN327736 AWJ327736 BGF327736 BQB327736 BZX327736 CJT327736 CTP327736 DDL327736 DNH327736 DXD327736 EGZ327736 EQV327736 FAR327736 FKN327736 FUJ327736 GEF327736 GOB327736 GXX327736 HHT327736 HRP327736 IBL327736 ILH327736 IVD327736 JEZ327736 JOV327736 JYR327736 KIN327736 KSJ327736 LCF327736 LMB327736 LVX327736 MFT327736 MPP327736 MZL327736 NJH327736 NTD327736 OCZ327736 OMV327736 OWR327736 PGN327736 PQJ327736 QAF327736 QKB327736 QTX327736 RDT327736 RNP327736 RXL327736 SHH327736 SRD327736 TAZ327736 TKV327736 TUR327736 UEN327736 UOJ327736 UYF327736 VIB327736 VRX327736 WBT327736 WLP327736 WVL327736 D393272 IZ393272 SV393272 ACR393272 AMN393272 AWJ393272 BGF393272 BQB393272 BZX393272 CJT393272 CTP393272 DDL393272 DNH393272 DXD393272 EGZ393272 EQV393272 FAR393272 FKN393272 FUJ393272 GEF393272 GOB393272 GXX393272 HHT393272 HRP393272 IBL393272 ILH393272 IVD393272 JEZ393272 JOV393272 JYR393272 KIN393272 KSJ393272 LCF393272 LMB393272 LVX393272 MFT393272 MPP393272 MZL393272 NJH393272 NTD393272 OCZ393272 OMV393272 OWR393272 PGN393272 PQJ393272 QAF393272 QKB393272 QTX393272 RDT393272 RNP393272 RXL393272 SHH393272 SRD393272 TAZ393272 TKV393272 TUR393272 UEN393272 UOJ393272 UYF393272 VIB393272 VRX393272 WBT393272 WLP393272 WVL393272 D458808 IZ458808 SV458808 ACR458808 AMN458808 AWJ458808 BGF458808 BQB458808 BZX458808 CJT458808 CTP458808 DDL458808 DNH458808 DXD458808 EGZ458808 EQV458808 FAR458808 FKN458808 FUJ458808 GEF458808 GOB458808 GXX458808 HHT458808 HRP458808 IBL458808 ILH458808 IVD458808 JEZ458808 JOV458808 JYR458808 KIN458808 KSJ458808 LCF458808 LMB458808 LVX458808 MFT458808 MPP458808 MZL458808 NJH458808 NTD458808 OCZ458808 OMV458808 OWR458808 PGN458808 PQJ458808 QAF458808 QKB458808 QTX458808 RDT458808 RNP458808 RXL458808 SHH458808 SRD458808 TAZ458808 TKV458808 TUR458808 UEN458808 UOJ458808 UYF458808 VIB458808 VRX458808 WBT458808 WLP458808 WVL458808 D524344 IZ524344 SV524344 ACR524344 AMN524344 AWJ524344 BGF524344 BQB524344 BZX524344 CJT524344 CTP524344 DDL524344 DNH524344 DXD524344 EGZ524344 EQV524344 FAR524344 FKN524344 FUJ524344 GEF524344 GOB524344 GXX524344 HHT524344 HRP524344 IBL524344 ILH524344 IVD524344 JEZ524344 JOV524344 JYR524344 KIN524344 KSJ524344 LCF524344 LMB524344 LVX524344 MFT524344 MPP524344 MZL524344 NJH524344 NTD524344 OCZ524344 OMV524344 OWR524344 PGN524344 PQJ524344 QAF524344 QKB524344 QTX524344 RDT524344 RNP524344 RXL524344 SHH524344 SRD524344 TAZ524344 TKV524344 TUR524344 UEN524344 UOJ524344 UYF524344 VIB524344 VRX524344 WBT524344 WLP524344 WVL524344 D589880 IZ589880 SV589880 ACR589880 AMN589880 AWJ589880 BGF589880 BQB589880 BZX589880 CJT589880 CTP589880 DDL589880 DNH589880 DXD589880 EGZ589880 EQV589880 FAR589880 FKN589880 FUJ589880 GEF589880 GOB589880 GXX589880 HHT589880 HRP589880 IBL589880 ILH589880 IVD589880 JEZ589880 JOV589880 JYR589880 KIN589880 KSJ589880 LCF589880 LMB589880 LVX589880 MFT589880 MPP589880 MZL589880 NJH589880 NTD589880 OCZ589880 OMV589880 OWR589880 PGN589880 PQJ589880 QAF589880 QKB589880 QTX589880 RDT589880 RNP589880 RXL589880 SHH589880 SRD589880 TAZ589880 TKV589880 TUR589880 UEN589880 UOJ589880 UYF589880 VIB589880 VRX589880 WBT589880 WLP589880 WVL589880 D655416 IZ655416 SV655416 ACR655416 AMN655416 AWJ655416 BGF655416 BQB655416 BZX655416 CJT655416 CTP655416 DDL655416 DNH655416 DXD655416 EGZ655416 EQV655416 FAR655416 FKN655416 FUJ655416 GEF655416 GOB655416 GXX655416 HHT655416 HRP655416 IBL655416 ILH655416 IVD655416 JEZ655416 JOV655416 JYR655416 KIN655416 KSJ655416 LCF655416 LMB655416 LVX655416 MFT655416 MPP655416 MZL655416 NJH655416 NTD655416 OCZ655416 OMV655416 OWR655416 PGN655416 PQJ655416 QAF655416 QKB655416 QTX655416 RDT655416 RNP655416 RXL655416 SHH655416 SRD655416 TAZ655416 TKV655416 TUR655416 UEN655416 UOJ655416 UYF655416 VIB655416 VRX655416 WBT655416 WLP655416 WVL655416 D720952 IZ720952 SV720952 ACR720952 AMN720952 AWJ720952 BGF720952 BQB720952 BZX720952 CJT720952 CTP720952 DDL720952 DNH720952 DXD720952 EGZ720952 EQV720952 FAR720952 FKN720952 FUJ720952 GEF720952 GOB720952 GXX720952 HHT720952 HRP720952 IBL720952 ILH720952 IVD720952 JEZ720952 JOV720952 JYR720952 KIN720952 KSJ720952 LCF720952 LMB720952 LVX720952 MFT720952 MPP720952 MZL720952 NJH720952 NTD720952 OCZ720952 OMV720952 OWR720952 PGN720952 PQJ720952 QAF720952 QKB720952 QTX720952 RDT720952 RNP720952 RXL720952 SHH720952 SRD720952 TAZ720952 TKV720952 TUR720952 UEN720952 UOJ720952 UYF720952 VIB720952 VRX720952 WBT720952 WLP720952 WVL720952 D786488 IZ786488 SV786488 ACR786488 AMN786488 AWJ786488 BGF786488 BQB786488 BZX786488 CJT786488 CTP786488 DDL786488 DNH786488 DXD786488 EGZ786488 EQV786488 FAR786488 FKN786488 FUJ786488 GEF786488 GOB786488 GXX786488 HHT786488 HRP786488 IBL786488 ILH786488 IVD786488 JEZ786488 JOV786488 JYR786488 KIN786488 KSJ786488 LCF786488 LMB786488 LVX786488 MFT786488 MPP786488 MZL786488 NJH786488 NTD786488 OCZ786488 OMV786488 OWR786488 PGN786488 PQJ786488 QAF786488 QKB786488 QTX786488 RDT786488 RNP786488 RXL786488 SHH786488 SRD786488 TAZ786488 TKV786488 TUR786488 UEN786488 UOJ786488 UYF786488 VIB786488 VRX786488 WBT786488 WLP786488 WVL786488 D852024 IZ852024 SV852024 ACR852024 AMN852024 AWJ852024 BGF852024 BQB852024 BZX852024 CJT852024 CTP852024 DDL852024 DNH852024 DXD852024 EGZ852024 EQV852024 FAR852024 FKN852024 FUJ852024 GEF852024 GOB852024 GXX852024 HHT852024 HRP852024 IBL852024 ILH852024 IVD852024 JEZ852024 JOV852024 JYR852024 KIN852024 KSJ852024 LCF852024 LMB852024 LVX852024 MFT852024 MPP852024 MZL852024 NJH852024 NTD852024 OCZ852024 OMV852024 OWR852024 PGN852024 PQJ852024 QAF852024 QKB852024 QTX852024 RDT852024 RNP852024 RXL852024 SHH852024 SRD852024 TAZ852024 TKV852024 TUR852024 UEN852024 UOJ852024 UYF852024 VIB852024 VRX852024 WBT852024 WLP852024 WVL852024 D917560 IZ917560 SV917560 ACR917560 AMN917560 AWJ917560 BGF917560 BQB917560 BZX917560 CJT917560 CTP917560 DDL917560 DNH917560 DXD917560 EGZ917560 EQV917560 FAR917560 FKN917560 FUJ917560 GEF917560 GOB917560 GXX917560 HHT917560 HRP917560 IBL917560 ILH917560 IVD917560 JEZ917560 JOV917560 JYR917560 KIN917560 KSJ917560 LCF917560 LMB917560 LVX917560 MFT917560 MPP917560 MZL917560 NJH917560 NTD917560 OCZ917560 OMV917560 OWR917560 PGN917560 PQJ917560 QAF917560 QKB917560 QTX917560 RDT917560 RNP917560 RXL917560 SHH917560 SRD917560 TAZ917560 TKV917560 TUR917560 UEN917560 UOJ917560 UYF917560 VIB917560 VRX917560 WBT917560 WLP917560 WVL917560 D983096 IZ983096 SV983096 ACR983096 AMN983096 AWJ983096 BGF983096 BQB983096 BZX983096 CJT983096 CTP983096 DDL983096 DNH983096 DXD983096 EGZ983096 EQV983096 FAR983096 FKN983096 FUJ983096 GEF983096 GOB983096 GXX983096 HHT983096 HRP983096 IBL983096 ILH983096 IVD983096 JEZ983096 JOV983096 JYR983096 KIN983096 KSJ983096 LCF983096 LMB983096 LVX983096 MFT983096 MPP983096 MZL983096 NJH983096 NTD983096 OCZ983096 OMV983096 OWR983096 PGN983096 PQJ983096 QAF983096 QKB983096 QTX983096 RDT983096 RNP983096 RXL983096 SHH983096 SRD983096 TAZ983096 TKV983096 TUR983096 UEN983096 UOJ983096 UYF983096 VIB983096 VRX983096 WBT983096 WLP983096 WVL983096">
      <formula1>0</formula1>
      <formula2>$D$6</formula2>
    </dataValidation>
    <dataValidation type="whole" operator="greaterThanOrEqual" allowBlank="1" showInputMessage="1" showErrorMessage="1" sqref="D14:G14 IZ14:JC14 SV14:SY14 ACR14:ACU14 AMN14:AMQ14 AWJ14:AWM14 BGF14:BGI14 BQB14:BQE14 BZX14:CAA14 CJT14:CJW14 CTP14:CTS14 DDL14:DDO14 DNH14:DNK14 DXD14:DXG14 EGZ14:EHC14 EQV14:EQY14 FAR14:FAU14 FKN14:FKQ14 FUJ14:FUM14 GEF14:GEI14 GOB14:GOE14 GXX14:GYA14 HHT14:HHW14 HRP14:HRS14 IBL14:IBO14 ILH14:ILK14 IVD14:IVG14 JEZ14:JFC14 JOV14:JOY14 JYR14:JYU14 KIN14:KIQ14 KSJ14:KSM14 LCF14:LCI14 LMB14:LME14 LVX14:LWA14 MFT14:MFW14 MPP14:MPS14 MZL14:MZO14 NJH14:NJK14 NTD14:NTG14 OCZ14:ODC14 OMV14:OMY14 OWR14:OWU14 PGN14:PGQ14 PQJ14:PQM14 QAF14:QAI14 QKB14:QKE14 QTX14:QUA14 RDT14:RDW14 RNP14:RNS14 RXL14:RXO14 SHH14:SHK14 SRD14:SRG14 TAZ14:TBC14 TKV14:TKY14 TUR14:TUU14 UEN14:UEQ14 UOJ14:UOM14 UYF14:UYI14 VIB14:VIE14 VRX14:VSA14 WBT14:WBW14 WLP14:WLS14 WVL14:WVO14 D65550:G65550 IZ65550:JC65550 SV65550:SY65550 ACR65550:ACU65550 AMN65550:AMQ65550 AWJ65550:AWM65550 BGF65550:BGI65550 BQB65550:BQE65550 BZX65550:CAA65550 CJT65550:CJW65550 CTP65550:CTS65550 DDL65550:DDO65550 DNH65550:DNK65550 DXD65550:DXG65550 EGZ65550:EHC65550 EQV65550:EQY65550 FAR65550:FAU65550 FKN65550:FKQ65550 FUJ65550:FUM65550 GEF65550:GEI65550 GOB65550:GOE65550 GXX65550:GYA65550 HHT65550:HHW65550 HRP65550:HRS65550 IBL65550:IBO65550 ILH65550:ILK65550 IVD65550:IVG65550 JEZ65550:JFC65550 JOV65550:JOY65550 JYR65550:JYU65550 KIN65550:KIQ65550 KSJ65550:KSM65550 LCF65550:LCI65550 LMB65550:LME65550 LVX65550:LWA65550 MFT65550:MFW65550 MPP65550:MPS65550 MZL65550:MZO65550 NJH65550:NJK65550 NTD65550:NTG65550 OCZ65550:ODC65550 OMV65550:OMY65550 OWR65550:OWU65550 PGN65550:PGQ65550 PQJ65550:PQM65550 QAF65550:QAI65550 QKB65550:QKE65550 QTX65550:QUA65550 RDT65550:RDW65550 RNP65550:RNS65550 RXL65550:RXO65550 SHH65550:SHK65550 SRD65550:SRG65550 TAZ65550:TBC65550 TKV65550:TKY65550 TUR65550:TUU65550 UEN65550:UEQ65550 UOJ65550:UOM65550 UYF65550:UYI65550 VIB65550:VIE65550 VRX65550:VSA65550 WBT65550:WBW65550 WLP65550:WLS65550 WVL65550:WVO65550 D131086:G131086 IZ131086:JC131086 SV131086:SY131086 ACR131086:ACU131086 AMN131086:AMQ131086 AWJ131086:AWM131086 BGF131086:BGI131086 BQB131086:BQE131086 BZX131086:CAA131086 CJT131086:CJW131086 CTP131086:CTS131086 DDL131086:DDO131086 DNH131086:DNK131086 DXD131086:DXG131086 EGZ131086:EHC131086 EQV131086:EQY131086 FAR131086:FAU131086 FKN131086:FKQ131086 FUJ131086:FUM131086 GEF131086:GEI131086 GOB131086:GOE131086 GXX131086:GYA131086 HHT131086:HHW131086 HRP131086:HRS131086 IBL131086:IBO131086 ILH131086:ILK131086 IVD131086:IVG131086 JEZ131086:JFC131086 JOV131086:JOY131086 JYR131086:JYU131086 KIN131086:KIQ131086 KSJ131086:KSM131086 LCF131086:LCI131086 LMB131086:LME131086 LVX131086:LWA131086 MFT131086:MFW131086 MPP131086:MPS131086 MZL131086:MZO131086 NJH131086:NJK131086 NTD131086:NTG131086 OCZ131086:ODC131086 OMV131086:OMY131086 OWR131086:OWU131086 PGN131086:PGQ131086 PQJ131086:PQM131086 QAF131086:QAI131086 QKB131086:QKE131086 QTX131086:QUA131086 RDT131086:RDW131086 RNP131086:RNS131086 RXL131086:RXO131086 SHH131086:SHK131086 SRD131086:SRG131086 TAZ131086:TBC131086 TKV131086:TKY131086 TUR131086:TUU131086 UEN131086:UEQ131086 UOJ131086:UOM131086 UYF131086:UYI131086 VIB131086:VIE131086 VRX131086:VSA131086 WBT131086:WBW131086 WLP131086:WLS131086 WVL131086:WVO131086 D196622:G196622 IZ196622:JC196622 SV196622:SY196622 ACR196622:ACU196622 AMN196622:AMQ196622 AWJ196622:AWM196622 BGF196622:BGI196622 BQB196622:BQE196622 BZX196622:CAA196622 CJT196622:CJW196622 CTP196622:CTS196622 DDL196622:DDO196622 DNH196622:DNK196622 DXD196622:DXG196622 EGZ196622:EHC196622 EQV196622:EQY196622 FAR196622:FAU196622 FKN196622:FKQ196622 FUJ196622:FUM196622 GEF196622:GEI196622 GOB196622:GOE196622 GXX196622:GYA196622 HHT196622:HHW196622 HRP196622:HRS196622 IBL196622:IBO196622 ILH196622:ILK196622 IVD196622:IVG196622 JEZ196622:JFC196622 JOV196622:JOY196622 JYR196622:JYU196622 KIN196622:KIQ196622 KSJ196622:KSM196622 LCF196622:LCI196622 LMB196622:LME196622 LVX196622:LWA196622 MFT196622:MFW196622 MPP196622:MPS196622 MZL196622:MZO196622 NJH196622:NJK196622 NTD196622:NTG196622 OCZ196622:ODC196622 OMV196622:OMY196622 OWR196622:OWU196622 PGN196622:PGQ196622 PQJ196622:PQM196622 QAF196622:QAI196622 QKB196622:QKE196622 QTX196622:QUA196622 RDT196622:RDW196622 RNP196622:RNS196622 RXL196622:RXO196622 SHH196622:SHK196622 SRD196622:SRG196622 TAZ196622:TBC196622 TKV196622:TKY196622 TUR196622:TUU196622 UEN196622:UEQ196622 UOJ196622:UOM196622 UYF196622:UYI196622 VIB196622:VIE196622 VRX196622:VSA196622 WBT196622:WBW196622 WLP196622:WLS196622 WVL196622:WVO196622 D262158:G262158 IZ262158:JC262158 SV262158:SY262158 ACR262158:ACU262158 AMN262158:AMQ262158 AWJ262158:AWM262158 BGF262158:BGI262158 BQB262158:BQE262158 BZX262158:CAA262158 CJT262158:CJW262158 CTP262158:CTS262158 DDL262158:DDO262158 DNH262158:DNK262158 DXD262158:DXG262158 EGZ262158:EHC262158 EQV262158:EQY262158 FAR262158:FAU262158 FKN262158:FKQ262158 FUJ262158:FUM262158 GEF262158:GEI262158 GOB262158:GOE262158 GXX262158:GYA262158 HHT262158:HHW262158 HRP262158:HRS262158 IBL262158:IBO262158 ILH262158:ILK262158 IVD262158:IVG262158 JEZ262158:JFC262158 JOV262158:JOY262158 JYR262158:JYU262158 KIN262158:KIQ262158 KSJ262158:KSM262158 LCF262158:LCI262158 LMB262158:LME262158 LVX262158:LWA262158 MFT262158:MFW262158 MPP262158:MPS262158 MZL262158:MZO262158 NJH262158:NJK262158 NTD262158:NTG262158 OCZ262158:ODC262158 OMV262158:OMY262158 OWR262158:OWU262158 PGN262158:PGQ262158 PQJ262158:PQM262158 QAF262158:QAI262158 QKB262158:QKE262158 QTX262158:QUA262158 RDT262158:RDW262158 RNP262158:RNS262158 RXL262158:RXO262158 SHH262158:SHK262158 SRD262158:SRG262158 TAZ262158:TBC262158 TKV262158:TKY262158 TUR262158:TUU262158 UEN262158:UEQ262158 UOJ262158:UOM262158 UYF262158:UYI262158 VIB262158:VIE262158 VRX262158:VSA262158 WBT262158:WBW262158 WLP262158:WLS262158 WVL262158:WVO262158 D327694:G327694 IZ327694:JC327694 SV327694:SY327694 ACR327694:ACU327694 AMN327694:AMQ327694 AWJ327694:AWM327694 BGF327694:BGI327694 BQB327694:BQE327694 BZX327694:CAA327694 CJT327694:CJW327694 CTP327694:CTS327694 DDL327694:DDO327694 DNH327694:DNK327694 DXD327694:DXG327694 EGZ327694:EHC327694 EQV327694:EQY327694 FAR327694:FAU327694 FKN327694:FKQ327694 FUJ327694:FUM327694 GEF327694:GEI327694 GOB327694:GOE327694 GXX327694:GYA327694 HHT327694:HHW327694 HRP327694:HRS327694 IBL327694:IBO327694 ILH327694:ILK327694 IVD327694:IVG327694 JEZ327694:JFC327694 JOV327694:JOY327694 JYR327694:JYU327694 KIN327694:KIQ327694 KSJ327694:KSM327694 LCF327694:LCI327694 LMB327694:LME327694 LVX327694:LWA327694 MFT327694:MFW327694 MPP327694:MPS327694 MZL327694:MZO327694 NJH327694:NJK327694 NTD327694:NTG327694 OCZ327694:ODC327694 OMV327694:OMY327694 OWR327694:OWU327694 PGN327694:PGQ327694 PQJ327694:PQM327694 QAF327694:QAI327694 QKB327694:QKE327694 QTX327694:QUA327694 RDT327694:RDW327694 RNP327694:RNS327694 RXL327694:RXO327694 SHH327694:SHK327694 SRD327694:SRG327694 TAZ327694:TBC327694 TKV327694:TKY327694 TUR327694:TUU327694 UEN327694:UEQ327694 UOJ327694:UOM327694 UYF327694:UYI327694 VIB327694:VIE327694 VRX327694:VSA327694 WBT327694:WBW327694 WLP327694:WLS327694 WVL327694:WVO327694 D393230:G393230 IZ393230:JC393230 SV393230:SY393230 ACR393230:ACU393230 AMN393230:AMQ393230 AWJ393230:AWM393230 BGF393230:BGI393230 BQB393230:BQE393230 BZX393230:CAA393230 CJT393230:CJW393230 CTP393230:CTS393230 DDL393230:DDO393230 DNH393230:DNK393230 DXD393230:DXG393230 EGZ393230:EHC393230 EQV393230:EQY393230 FAR393230:FAU393230 FKN393230:FKQ393230 FUJ393230:FUM393230 GEF393230:GEI393230 GOB393230:GOE393230 GXX393230:GYA393230 HHT393230:HHW393230 HRP393230:HRS393230 IBL393230:IBO393230 ILH393230:ILK393230 IVD393230:IVG393230 JEZ393230:JFC393230 JOV393230:JOY393230 JYR393230:JYU393230 KIN393230:KIQ393230 KSJ393230:KSM393230 LCF393230:LCI393230 LMB393230:LME393230 LVX393230:LWA393230 MFT393230:MFW393230 MPP393230:MPS393230 MZL393230:MZO393230 NJH393230:NJK393230 NTD393230:NTG393230 OCZ393230:ODC393230 OMV393230:OMY393230 OWR393230:OWU393230 PGN393230:PGQ393230 PQJ393230:PQM393230 QAF393230:QAI393230 QKB393230:QKE393230 QTX393230:QUA393230 RDT393230:RDW393230 RNP393230:RNS393230 RXL393230:RXO393230 SHH393230:SHK393230 SRD393230:SRG393230 TAZ393230:TBC393230 TKV393230:TKY393230 TUR393230:TUU393230 UEN393230:UEQ393230 UOJ393230:UOM393230 UYF393230:UYI393230 VIB393230:VIE393230 VRX393230:VSA393230 WBT393230:WBW393230 WLP393230:WLS393230 WVL393230:WVO393230 D458766:G458766 IZ458766:JC458766 SV458766:SY458766 ACR458766:ACU458766 AMN458766:AMQ458766 AWJ458766:AWM458766 BGF458766:BGI458766 BQB458766:BQE458766 BZX458766:CAA458766 CJT458766:CJW458766 CTP458766:CTS458766 DDL458766:DDO458766 DNH458766:DNK458766 DXD458766:DXG458766 EGZ458766:EHC458766 EQV458766:EQY458766 FAR458766:FAU458766 FKN458766:FKQ458766 FUJ458766:FUM458766 GEF458766:GEI458766 GOB458766:GOE458766 GXX458766:GYA458766 HHT458766:HHW458766 HRP458766:HRS458766 IBL458766:IBO458766 ILH458766:ILK458766 IVD458766:IVG458766 JEZ458766:JFC458766 JOV458766:JOY458766 JYR458766:JYU458766 KIN458766:KIQ458766 KSJ458766:KSM458766 LCF458766:LCI458766 LMB458766:LME458766 LVX458766:LWA458766 MFT458766:MFW458766 MPP458766:MPS458766 MZL458766:MZO458766 NJH458766:NJK458766 NTD458766:NTG458766 OCZ458766:ODC458766 OMV458766:OMY458766 OWR458766:OWU458766 PGN458766:PGQ458766 PQJ458766:PQM458766 QAF458766:QAI458766 QKB458766:QKE458766 QTX458766:QUA458766 RDT458766:RDW458766 RNP458766:RNS458766 RXL458766:RXO458766 SHH458766:SHK458766 SRD458766:SRG458766 TAZ458766:TBC458766 TKV458766:TKY458766 TUR458766:TUU458766 UEN458766:UEQ458766 UOJ458766:UOM458766 UYF458766:UYI458766 VIB458766:VIE458766 VRX458766:VSA458766 WBT458766:WBW458766 WLP458766:WLS458766 WVL458766:WVO458766 D524302:G524302 IZ524302:JC524302 SV524302:SY524302 ACR524302:ACU524302 AMN524302:AMQ524302 AWJ524302:AWM524302 BGF524302:BGI524302 BQB524302:BQE524302 BZX524302:CAA524302 CJT524302:CJW524302 CTP524302:CTS524302 DDL524302:DDO524302 DNH524302:DNK524302 DXD524302:DXG524302 EGZ524302:EHC524302 EQV524302:EQY524302 FAR524302:FAU524302 FKN524302:FKQ524302 FUJ524302:FUM524302 GEF524302:GEI524302 GOB524302:GOE524302 GXX524302:GYA524302 HHT524302:HHW524302 HRP524302:HRS524302 IBL524302:IBO524302 ILH524302:ILK524302 IVD524302:IVG524302 JEZ524302:JFC524302 JOV524302:JOY524302 JYR524302:JYU524302 KIN524302:KIQ524302 KSJ524302:KSM524302 LCF524302:LCI524302 LMB524302:LME524302 LVX524302:LWA524302 MFT524302:MFW524302 MPP524302:MPS524302 MZL524302:MZO524302 NJH524302:NJK524302 NTD524302:NTG524302 OCZ524302:ODC524302 OMV524302:OMY524302 OWR524302:OWU524302 PGN524302:PGQ524302 PQJ524302:PQM524302 QAF524302:QAI524302 QKB524302:QKE524302 QTX524302:QUA524302 RDT524302:RDW524302 RNP524302:RNS524302 RXL524302:RXO524302 SHH524302:SHK524302 SRD524302:SRG524302 TAZ524302:TBC524302 TKV524302:TKY524302 TUR524302:TUU524302 UEN524302:UEQ524302 UOJ524302:UOM524302 UYF524302:UYI524302 VIB524302:VIE524302 VRX524302:VSA524302 WBT524302:WBW524302 WLP524302:WLS524302 WVL524302:WVO524302 D589838:G589838 IZ589838:JC589838 SV589838:SY589838 ACR589838:ACU589838 AMN589838:AMQ589838 AWJ589838:AWM589838 BGF589838:BGI589838 BQB589838:BQE589838 BZX589838:CAA589838 CJT589838:CJW589838 CTP589838:CTS589838 DDL589838:DDO589838 DNH589838:DNK589838 DXD589838:DXG589838 EGZ589838:EHC589838 EQV589838:EQY589838 FAR589838:FAU589838 FKN589838:FKQ589838 FUJ589838:FUM589838 GEF589838:GEI589838 GOB589838:GOE589838 GXX589838:GYA589838 HHT589838:HHW589838 HRP589838:HRS589838 IBL589838:IBO589838 ILH589838:ILK589838 IVD589838:IVG589838 JEZ589838:JFC589838 JOV589838:JOY589838 JYR589838:JYU589838 KIN589838:KIQ589838 KSJ589838:KSM589838 LCF589838:LCI589838 LMB589838:LME589838 LVX589838:LWA589838 MFT589838:MFW589838 MPP589838:MPS589838 MZL589838:MZO589838 NJH589838:NJK589838 NTD589838:NTG589838 OCZ589838:ODC589838 OMV589838:OMY589838 OWR589838:OWU589838 PGN589838:PGQ589838 PQJ589838:PQM589838 QAF589838:QAI589838 QKB589838:QKE589838 QTX589838:QUA589838 RDT589838:RDW589838 RNP589838:RNS589838 RXL589838:RXO589838 SHH589838:SHK589838 SRD589838:SRG589838 TAZ589838:TBC589838 TKV589838:TKY589838 TUR589838:TUU589838 UEN589838:UEQ589838 UOJ589838:UOM589838 UYF589838:UYI589838 VIB589838:VIE589838 VRX589838:VSA589838 WBT589838:WBW589838 WLP589838:WLS589838 WVL589838:WVO589838 D655374:G655374 IZ655374:JC655374 SV655374:SY655374 ACR655374:ACU655374 AMN655374:AMQ655374 AWJ655374:AWM655374 BGF655374:BGI655374 BQB655374:BQE655374 BZX655374:CAA655374 CJT655374:CJW655374 CTP655374:CTS655374 DDL655374:DDO655374 DNH655374:DNK655374 DXD655374:DXG655374 EGZ655374:EHC655374 EQV655374:EQY655374 FAR655374:FAU655374 FKN655374:FKQ655374 FUJ655374:FUM655374 GEF655374:GEI655374 GOB655374:GOE655374 GXX655374:GYA655374 HHT655374:HHW655374 HRP655374:HRS655374 IBL655374:IBO655374 ILH655374:ILK655374 IVD655374:IVG655374 JEZ655374:JFC655374 JOV655374:JOY655374 JYR655374:JYU655374 KIN655374:KIQ655374 KSJ655374:KSM655374 LCF655374:LCI655374 LMB655374:LME655374 LVX655374:LWA655374 MFT655374:MFW655374 MPP655374:MPS655374 MZL655374:MZO655374 NJH655374:NJK655374 NTD655374:NTG655374 OCZ655374:ODC655374 OMV655374:OMY655374 OWR655374:OWU655374 PGN655374:PGQ655374 PQJ655374:PQM655374 QAF655374:QAI655374 QKB655374:QKE655374 QTX655374:QUA655374 RDT655374:RDW655374 RNP655374:RNS655374 RXL655374:RXO655374 SHH655374:SHK655374 SRD655374:SRG655374 TAZ655374:TBC655374 TKV655374:TKY655374 TUR655374:TUU655374 UEN655374:UEQ655374 UOJ655374:UOM655374 UYF655374:UYI655374 VIB655374:VIE655374 VRX655374:VSA655374 WBT655374:WBW655374 WLP655374:WLS655374 WVL655374:WVO655374 D720910:G720910 IZ720910:JC720910 SV720910:SY720910 ACR720910:ACU720910 AMN720910:AMQ720910 AWJ720910:AWM720910 BGF720910:BGI720910 BQB720910:BQE720910 BZX720910:CAA720910 CJT720910:CJW720910 CTP720910:CTS720910 DDL720910:DDO720910 DNH720910:DNK720910 DXD720910:DXG720910 EGZ720910:EHC720910 EQV720910:EQY720910 FAR720910:FAU720910 FKN720910:FKQ720910 FUJ720910:FUM720910 GEF720910:GEI720910 GOB720910:GOE720910 GXX720910:GYA720910 HHT720910:HHW720910 HRP720910:HRS720910 IBL720910:IBO720910 ILH720910:ILK720910 IVD720910:IVG720910 JEZ720910:JFC720910 JOV720910:JOY720910 JYR720910:JYU720910 KIN720910:KIQ720910 KSJ720910:KSM720910 LCF720910:LCI720910 LMB720910:LME720910 LVX720910:LWA720910 MFT720910:MFW720910 MPP720910:MPS720910 MZL720910:MZO720910 NJH720910:NJK720910 NTD720910:NTG720910 OCZ720910:ODC720910 OMV720910:OMY720910 OWR720910:OWU720910 PGN720910:PGQ720910 PQJ720910:PQM720910 QAF720910:QAI720910 QKB720910:QKE720910 QTX720910:QUA720910 RDT720910:RDW720910 RNP720910:RNS720910 RXL720910:RXO720910 SHH720910:SHK720910 SRD720910:SRG720910 TAZ720910:TBC720910 TKV720910:TKY720910 TUR720910:TUU720910 UEN720910:UEQ720910 UOJ720910:UOM720910 UYF720910:UYI720910 VIB720910:VIE720910 VRX720910:VSA720910 WBT720910:WBW720910 WLP720910:WLS720910 WVL720910:WVO720910 D786446:G786446 IZ786446:JC786446 SV786446:SY786446 ACR786446:ACU786446 AMN786446:AMQ786446 AWJ786446:AWM786446 BGF786446:BGI786446 BQB786446:BQE786446 BZX786446:CAA786446 CJT786446:CJW786446 CTP786446:CTS786446 DDL786446:DDO786446 DNH786446:DNK786446 DXD786446:DXG786446 EGZ786446:EHC786446 EQV786446:EQY786446 FAR786446:FAU786446 FKN786446:FKQ786446 FUJ786446:FUM786446 GEF786446:GEI786446 GOB786446:GOE786446 GXX786446:GYA786446 HHT786446:HHW786446 HRP786446:HRS786446 IBL786446:IBO786446 ILH786446:ILK786446 IVD786446:IVG786446 JEZ786446:JFC786446 JOV786446:JOY786446 JYR786446:JYU786446 KIN786446:KIQ786446 KSJ786446:KSM786446 LCF786446:LCI786446 LMB786446:LME786446 LVX786446:LWA786446 MFT786446:MFW786446 MPP786446:MPS786446 MZL786446:MZO786446 NJH786446:NJK786446 NTD786446:NTG786446 OCZ786446:ODC786446 OMV786446:OMY786446 OWR786446:OWU786446 PGN786446:PGQ786446 PQJ786446:PQM786446 QAF786446:QAI786446 QKB786446:QKE786446 QTX786446:QUA786446 RDT786446:RDW786446 RNP786446:RNS786446 RXL786446:RXO786446 SHH786446:SHK786446 SRD786446:SRG786446 TAZ786446:TBC786446 TKV786446:TKY786446 TUR786446:TUU786446 UEN786446:UEQ786446 UOJ786446:UOM786446 UYF786446:UYI786446 VIB786446:VIE786446 VRX786446:VSA786446 WBT786446:WBW786446 WLP786446:WLS786446 WVL786446:WVO786446 D851982:G851982 IZ851982:JC851982 SV851982:SY851982 ACR851982:ACU851982 AMN851982:AMQ851982 AWJ851982:AWM851982 BGF851982:BGI851982 BQB851982:BQE851982 BZX851982:CAA851982 CJT851982:CJW851982 CTP851982:CTS851982 DDL851982:DDO851982 DNH851982:DNK851982 DXD851982:DXG851982 EGZ851982:EHC851982 EQV851982:EQY851982 FAR851982:FAU851982 FKN851982:FKQ851982 FUJ851982:FUM851982 GEF851982:GEI851982 GOB851982:GOE851982 GXX851982:GYA851982 HHT851982:HHW851982 HRP851982:HRS851982 IBL851982:IBO851982 ILH851982:ILK851982 IVD851982:IVG851982 JEZ851982:JFC851982 JOV851982:JOY851982 JYR851982:JYU851982 KIN851982:KIQ851982 KSJ851982:KSM851982 LCF851982:LCI851982 LMB851982:LME851982 LVX851982:LWA851982 MFT851982:MFW851982 MPP851982:MPS851982 MZL851982:MZO851982 NJH851982:NJK851982 NTD851982:NTG851982 OCZ851982:ODC851982 OMV851982:OMY851982 OWR851982:OWU851982 PGN851982:PGQ851982 PQJ851982:PQM851982 QAF851982:QAI851982 QKB851982:QKE851982 QTX851982:QUA851982 RDT851982:RDW851982 RNP851982:RNS851982 RXL851982:RXO851982 SHH851982:SHK851982 SRD851982:SRG851982 TAZ851982:TBC851982 TKV851982:TKY851982 TUR851982:TUU851982 UEN851982:UEQ851982 UOJ851982:UOM851982 UYF851982:UYI851982 VIB851982:VIE851982 VRX851982:VSA851982 WBT851982:WBW851982 WLP851982:WLS851982 WVL851982:WVO851982 D917518:G917518 IZ917518:JC917518 SV917518:SY917518 ACR917518:ACU917518 AMN917518:AMQ917518 AWJ917518:AWM917518 BGF917518:BGI917518 BQB917518:BQE917518 BZX917518:CAA917518 CJT917518:CJW917518 CTP917518:CTS917518 DDL917518:DDO917518 DNH917518:DNK917518 DXD917518:DXG917518 EGZ917518:EHC917518 EQV917518:EQY917518 FAR917518:FAU917518 FKN917518:FKQ917518 FUJ917518:FUM917518 GEF917518:GEI917518 GOB917518:GOE917518 GXX917518:GYA917518 HHT917518:HHW917518 HRP917518:HRS917518 IBL917518:IBO917518 ILH917518:ILK917518 IVD917518:IVG917518 JEZ917518:JFC917518 JOV917518:JOY917518 JYR917518:JYU917518 KIN917518:KIQ917518 KSJ917518:KSM917518 LCF917518:LCI917518 LMB917518:LME917518 LVX917518:LWA917518 MFT917518:MFW917518 MPP917518:MPS917518 MZL917518:MZO917518 NJH917518:NJK917518 NTD917518:NTG917518 OCZ917518:ODC917518 OMV917518:OMY917518 OWR917518:OWU917518 PGN917518:PGQ917518 PQJ917518:PQM917518 QAF917518:QAI917518 QKB917518:QKE917518 QTX917518:QUA917518 RDT917518:RDW917518 RNP917518:RNS917518 RXL917518:RXO917518 SHH917518:SHK917518 SRD917518:SRG917518 TAZ917518:TBC917518 TKV917518:TKY917518 TUR917518:TUU917518 UEN917518:UEQ917518 UOJ917518:UOM917518 UYF917518:UYI917518 VIB917518:VIE917518 VRX917518:VSA917518 WBT917518:WBW917518 WLP917518:WLS917518 WVL917518:WVO917518 D983054:G983054 IZ983054:JC983054 SV983054:SY983054 ACR983054:ACU983054 AMN983054:AMQ983054 AWJ983054:AWM983054 BGF983054:BGI983054 BQB983054:BQE983054 BZX983054:CAA983054 CJT983054:CJW983054 CTP983054:CTS983054 DDL983054:DDO983054 DNH983054:DNK983054 DXD983054:DXG983054 EGZ983054:EHC983054 EQV983054:EQY983054 FAR983054:FAU983054 FKN983054:FKQ983054 FUJ983054:FUM983054 GEF983054:GEI983054 GOB983054:GOE983054 GXX983054:GYA983054 HHT983054:HHW983054 HRP983054:HRS983054 IBL983054:IBO983054 ILH983054:ILK983054 IVD983054:IVG983054 JEZ983054:JFC983054 JOV983054:JOY983054 JYR983054:JYU983054 KIN983054:KIQ983054 KSJ983054:KSM983054 LCF983054:LCI983054 LMB983054:LME983054 LVX983054:LWA983054 MFT983054:MFW983054 MPP983054:MPS983054 MZL983054:MZO983054 NJH983054:NJK983054 NTD983054:NTG983054 OCZ983054:ODC983054 OMV983054:OMY983054 OWR983054:OWU983054 PGN983054:PGQ983054 PQJ983054:PQM983054 QAF983054:QAI983054 QKB983054:QKE983054 QTX983054:QUA983054 RDT983054:RDW983054 RNP983054:RNS983054 RXL983054:RXO983054 SHH983054:SHK983054 SRD983054:SRG983054 TAZ983054:TBC983054 TKV983054:TKY983054 TUR983054:TUU983054 UEN983054:UEQ983054 UOJ983054:UOM983054 UYF983054:UYI983054 VIB983054:VIE983054 VRX983054:VSA983054 WBT983054:WBW983054 WLP983054:WLS983054 WVL983054:WVO983054">
      <formula1>0</formula1>
    </dataValidation>
    <dataValidation type="whole" allowBlank="1" showInputMessage="1" showErrorMessage="1" sqref="B34:G34 IX34:JC34 ST34:SY34 ACP34:ACU34 AML34:AMQ34 AWH34:AWM34 BGD34:BGI34 BPZ34:BQE34 BZV34:CAA34 CJR34:CJW34 CTN34:CTS34 DDJ34:DDO34 DNF34:DNK34 DXB34:DXG34 EGX34:EHC34 EQT34:EQY34 FAP34:FAU34 FKL34:FKQ34 FUH34:FUM34 GED34:GEI34 GNZ34:GOE34 GXV34:GYA34 HHR34:HHW34 HRN34:HRS34 IBJ34:IBO34 ILF34:ILK34 IVB34:IVG34 JEX34:JFC34 JOT34:JOY34 JYP34:JYU34 KIL34:KIQ34 KSH34:KSM34 LCD34:LCI34 LLZ34:LME34 LVV34:LWA34 MFR34:MFW34 MPN34:MPS34 MZJ34:MZO34 NJF34:NJK34 NTB34:NTG34 OCX34:ODC34 OMT34:OMY34 OWP34:OWU34 PGL34:PGQ34 PQH34:PQM34 QAD34:QAI34 QJZ34:QKE34 QTV34:QUA34 RDR34:RDW34 RNN34:RNS34 RXJ34:RXO34 SHF34:SHK34 SRB34:SRG34 TAX34:TBC34 TKT34:TKY34 TUP34:TUU34 UEL34:UEQ34 UOH34:UOM34 UYD34:UYI34 VHZ34:VIE34 VRV34:VSA34 WBR34:WBW34 WLN34:WLS34 WVJ34:WVO34 B65570:G65570 IX65570:JC65570 ST65570:SY65570 ACP65570:ACU65570 AML65570:AMQ65570 AWH65570:AWM65570 BGD65570:BGI65570 BPZ65570:BQE65570 BZV65570:CAA65570 CJR65570:CJW65570 CTN65570:CTS65570 DDJ65570:DDO65570 DNF65570:DNK65570 DXB65570:DXG65570 EGX65570:EHC65570 EQT65570:EQY65570 FAP65570:FAU65570 FKL65570:FKQ65570 FUH65570:FUM65570 GED65570:GEI65570 GNZ65570:GOE65570 GXV65570:GYA65570 HHR65570:HHW65570 HRN65570:HRS65570 IBJ65570:IBO65570 ILF65570:ILK65570 IVB65570:IVG65570 JEX65570:JFC65570 JOT65570:JOY65570 JYP65570:JYU65570 KIL65570:KIQ65570 KSH65570:KSM65570 LCD65570:LCI65570 LLZ65570:LME65570 LVV65570:LWA65570 MFR65570:MFW65570 MPN65570:MPS65570 MZJ65570:MZO65570 NJF65570:NJK65570 NTB65570:NTG65570 OCX65570:ODC65570 OMT65570:OMY65570 OWP65570:OWU65570 PGL65570:PGQ65570 PQH65570:PQM65570 QAD65570:QAI65570 QJZ65570:QKE65570 QTV65570:QUA65570 RDR65570:RDW65570 RNN65570:RNS65570 RXJ65570:RXO65570 SHF65570:SHK65570 SRB65570:SRG65570 TAX65570:TBC65570 TKT65570:TKY65570 TUP65570:TUU65570 UEL65570:UEQ65570 UOH65570:UOM65570 UYD65570:UYI65570 VHZ65570:VIE65570 VRV65570:VSA65570 WBR65570:WBW65570 WLN65570:WLS65570 WVJ65570:WVO65570 B131106:G131106 IX131106:JC131106 ST131106:SY131106 ACP131106:ACU131106 AML131106:AMQ131106 AWH131106:AWM131106 BGD131106:BGI131106 BPZ131106:BQE131106 BZV131106:CAA131106 CJR131106:CJW131106 CTN131106:CTS131106 DDJ131106:DDO131106 DNF131106:DNK131106 DXB131106:DXG131106 EGX131106:EHC131106 EQT131106:EQY131106 FAP131106:FAU131106 FKL131106:FKQ131106 FUH131106:FUM131106 GED131106:GEI131106 GNZ131106:GOE131106 GXV131106:GYA131106 HHR131106:HHW131106 HRN131106:HRS131106 IBJ131106:IBO131106 ILF131106:ILK131106 IVB131106:IVG131106 JEX131106:JFC131106 JOT131106:JOY131106 JYP131106:JYU131106 KIL131106:KIQ131106 KSH131106:KSM131106 LCD131106:LCI131106 LLZ131106:LME131106 LVV131106:LWA131106 MFR131106:MFW131106 MPN131106:MPS131106 MZJ131106:MZO131106 NJF131106:NJK131106 NTB131106:NTG131106 OCX131106:ODC131106 OMT131106:OMY131106 OWP131106:OWU131106 PGL131106:PGQ131106 PQH131106:PQM131106 QAD131106:QAI131106 QJZ131106:QKE131106 QTV131106:QUA131106 RDR131106:RDW131106 RNN131106:RNS131106 RXJ131106:RXO131106 SHF131106:SHK131106 SRB131106:SRG131106 TAX131106:TBC131106 TKT131106:TKY131106 TUP131106:TUU131106 UEL131106:UEQ131106 UOH131106:UOM131106 UYD131106:UYI131106 VHZ131106:VIE131106 VRV131106:VSA131106 WBR131106:WBW131106 WLN131106:WLS131106 WVJ131106:WVO131106 B196642:G196642 IX196642:JC196642 ST196642:SY196642 ACP196642:ACU196642 AML196642:AMQ196642 AWH196642:AWM196642 BGD196642:BGI196642 BPZ196642:BQE196642 BZV196642:CAA196642 CJR196642:CJW196642 CTN196642:CTS196642 DDJ196642:DDO196642 DNF196642:DNK196642 DXB196642:DXG196642 EGX196642:EHC196642 EQT196642:EQY196642 FAP196642:FAU196642 FKL196642:FKQ196642 FUH196642:FUM196642 GED196642:GEI196642 GNZ196642:GOE196642 GXV196642:GYA196642 HHR196642:HHW196642 HRN196642:HRS196642 IBJ196642:IBO196642 ILF196642:ILK196642 IVB196642:IVG196642 JEX196642:JFC196642 JOT196642:JOY196642 JYP196642:JYU196642 KIL196642:KIQ196642 KSH196642:KSM196642 LCD196642:LCI196642 LLZ196642:LME196642 LVV196642:LWA196642 MFR196642:MFW196642 MPN196642:MPS196642 MZJ196642:MZO196642 NJF196642:NJK196642 NTB196642:NTG196642 OCX196642:ODC196642 OMT196642:OMY196642 OWP196642:OWU196642 PGL196642:PGQ196642 PQH196642:PQM196642 QAD196642:QAI196642 QJZ196642:QKE196642 QTV196642:QUA196642 RDR196642:RDW196642 RNN196642:RNS196642 RXJ196642:RXO196642 SHF196642:SHK196642 SRB196642:SRG196642 TAX196642:TBC196642 TKT196642:TKY196642 TUP196642:TUU196642 UEL196642:UEQ196642 UOH196642:UOM196642 UYD196642:UYI196642 VHZ196642:VIE196642 VRV196642:VSA196642 WBR196642:WBW196642 WLN196642:WLS196642 WVJ196642:WVO196642 B262178:G262178 IX262178:JC262178 ST262178:SY262178 ACP262178:ACU262178 AML262178:AMQ262178 AWH262178:AWM262178 BGD262178:BGI262178 BPZ262178:BQE262178 BZV262178:CAA262178 CJR262178:CJW262178 CTN262178:CTS262178 DDJ262178:DDO262178 DNF262178:DNK262178 DXB262178:DXG262178 EGX262178:EHC262178 EQT262178:EQY262178 FAP262178:FAU262178 FKL262178:FKQ262178 FUH262178:FUM262178 GED262178:GEI262178 GNZ262178:GOE262178 GXV262178:GYA262178 HHR262178:HHW262178 HRN262178:HRS262178 IBJ262178:IBO262178 ILF262178:ILK262178 IVB262178:IVG262178 JEX262178:JFC262178 JOT262178:JOY262178 JYP262178:JYU262178 KIL262178:KIQ262178 KSH262178:KSM262178 LCD262178:LCI262178 LLZ262178:LME262178 LVV262178:LWA262178 MFR262178:MFW262178 MPN262178:MPS262178 MZJ262178:MZO262178 NJF262178:NJK262178 NTB262178:NTG262178 OCX262178:ODC262178 OMT262178:OMY262178 OWP262178:OWU262178 PGL262178:PGQ262178 PQH262178:PQM262178 QAD262178:QAI262178 QJZ262178:QKE262178 QTV262178:QUA262178 RDR262178:RDW262178 RNN262178:RNS262178 RXJ262178:RXO262178 SHF262178:SHK262178 SRB262178:SRG262178 TAX262178:TBC262178 TKT262178:TKY262178 TUP262178:TUU262178 UEL262178:UEQ262178 UOH262178:UOM262178 UYD262178:UYI262178 VHZ262178:VIE262178 VRV262178:VSA262178 WBR262178:WBW262178 WLN262178:WLS262178 WVJ262178:WVO262178 B327714:G327714 IX327714:JC327714 ST327714:SY327714 ACP327714:ACU327714 AML327714:AMQ327714 AWH327714:AWM327714 BGD327714:BGI327714 BPZ327714:BQE327714 BZV327714:CAA327714 CJR327714:CJW327714 CTN327714:CTS327714 DDJ327714:DDO327714 DNF327714:DNK327714 DXB327714:DXG327714 EGX327714:EHC327714 EQT327714:EQY327714 FAP327714:FAU327714 FKL327714:FKQ327714 FUH327714:FUM327714 GED327714:GEI327714 GNZ327714:GOE327714 GXV327714:GYA327714 HHR327714:HHW327714 HRN327714:HRS327714 IBJ327714:IBO327714 ILF327714:ILK327714 IVB327714:IVG327714 JEX327714:JFC327714 JOT327714:JOY327714 JYP327714:JYU327714 KIL327714:KIQ327714 KSH327714:KSM327714 LCD327714:LCI327714 LLZ327714:LME327714 LVV327714:LWA327714 MFR327714:MFW327714 MPN327714:MPS327714 MZJ327714:MZO327714 NJF327714:NJK327714 NTB327714:NTG327714 OCX327714:ODC327714 OMT327714:OMY327714 OWP327714:OWU327714 PGL327714:PGQ327714 PQH327714:PQM327714 QAD327714:QAI327714 QJZ327714:QKE327714 QTV327714:QUA327714 RDR327714:RDW327714 RNN327714:RNS327714 RXJ327714:RXO327714 SHF327714:SHK327714 SRB327714:SRG327714 TAX327714:TBC327714 TKT327714:TKY327714 TUP327714:TUU327714 UEL327714:UEQ327714 UOH327714:UOM327714 UYD327714:UYI327714 VHZ327714:VIE327714 VRV327714:VSA327714 WBR327714:WBW327714 WLN327714:WLS327714 WVJ327714:WVO327714 B393250:G393250 IX393250:JC393250 ST393250:SY393250 ACP393250:ACU393250 AML393250:AMQ393250 AWH393250:AWM393250 BGD393250:BGI393250 BPZ393250:BQE393250 BZV393250:CAA393250 CJR393250:CJW393250 CTN393250:CTS393250 DDJ393250:DDO393250 DNF393250:DNK393250 DXB393250:DXG393250 EGX393250:EHC393250 EQT393250:EQY393250 FAP393250:FAU393250 FKL393250:FKQ393250 FUH393250:FUM393250 GED393250:GEI393250 GNZ393250:GOE393250 GXV393250:GYA393250 HHR393250:HHW393250 HRN393250:HRS393250 IBJ393250:IBO393250 ILF393250:ILK393250 IVB393250:IVG393250 JEX393250:JFC393250 JOT393250:JOY393250 JYP393250:JYU393250 KIL393250:KIQ393250 KSH393250:KSM393250 LCD393250:LCI393250 LLZ393250:LME393250 LVV393250:LWA393250 MFR393250:MFW393250 MPN393250:MPS393250 MZJ393250:MZO393250 NJF393250:NJK393250 NTB393250:NTG393250 OCX393250:ODC393250 OMT393250:OMY393250 OWP393250:OWU393250 PGL393250:PGQ393250 PQH393250:PQM393250 QAD393250:QAI393250 QJZ393250:QKE393250 QTV393250:QUA393250 RDR393250:RDW393250 RNN393250:RNS393250 RXJ393250:RXO393250 SHF393250:SHK393250 SRB393250:SRG393250 TAX393250:TBC393250 TKT393250:TKY393250 TUP393250:TUU393250 UEL393250:UEQ393250 UOH393250:UOM393250 UYD393250:UYI393250 VHZ393250:VIE393250 VRV393250:VSA393250 WBR393250:WBW393250 WLN393250:WLS393250 WVJ393250:WVO393250 B458786:G458786 IX458786:JC458786 ST458786:SY458786 ACP458786:ACU458786 AML458786:AMQ458786 AWH458786:AWM458786 BGD458786:BGI458786 BPZ458786:BQE458786 BZV458786:CAA458786 CJR458786:CJW458786 CTN458786:CTS458786 DDJ458786:DDO458786 DNF458786:DNK458786 DXB458786:DXG458786 EGX458786:EHC458786 EQT458786:EQY458786 FAP458786:FAU458786 FKL458786:FKQ458786 FUH458786:FUM458786 GED458786:GEI458786 GNZ458786:GOE458786 GXV458786:GYA458786 HHR458786:HHW458786 HRN458786:HRS458786 IBJ458786:IBO458786 ILF458786:ILK458786 IVB458786:IVG458786 JEX458786:JFC458786 JOT458786:JOY458786 JYP458786:JYU458786 KIL458786:KIQ458786 KSH458786:KSM458786 LCD458786:LCI458786 LLZ458786:LME458786 LVV458786:LWA458786 MFR458786:MFW458786 MPN458786:MPS458786 MZJ458786:MZO458786 NJF458786:NJK458786 NTB458786:NTG458786 OCX458786:ODC458786 OMT458786:OMY458786 OWP458786:OWU458786 PGL458786:PGQ458786 PQH458786:PQM458786 QAD458786:QAI458786 QJZ458786:QKE458786 QTV458786:QUA458786 RDR458786:RDW458786 RNN458786:RNS458786 RXJ458786:RXO458786 SHF458786:SHK458786 SRB458786:SRG458786 TAX458786:TBC458786 TKT458786:TKY458786 TUP458786:TUU458786 UEL458786:UEQ458786 UOH458786:UOM458786 UYD458786:UYI458786 VHZ458786:VIE458786 VRV458786:VSA458786 WBR458786:WBW458786 WLN458786:WLS458786 WVJ458786:WVO458786 B524322:G524322 IX524322:JC524322 ST524322:SY524322 ACP524322:ACU524322 AML524322:AMQ524322 AWH524322:AWM524322 BGD524322:BGI524322 BPZ524322:BQE524322 BZV524322:CAA524322 CJR524322:CJW524322 CTN524322:CTS524322 DDJ524322:DDO524322 DNF524322:DNK524322 DXB524322:DXG524322 EGX524322:EHC524322 EQT524322:EQY524322 FAP524322:FAU524322 FKL524322:FKQ524322 FUH524322:FUM524322 GED524322:GEI524322 GNZ524322:GOE524322 GXV524322:GYA524322 HHR524322:HHW524322 HRN524322:HRS524322 IBJ524322:IBO524322 ILF524322:ILK524322 IVB524322:IVG524322 JEX524322:JFC524322 JOT524322:JOY524322 JYP524322:JYU524322 KIL524322:KIQ524322 KSH524322:KSM524322 LCD524322:LCI524322 LLZ524322:LME524322 LVV524322:LWA524322 MFR524322:MFW524322 MPN524322:MPS524322 MZJ524322:MZO524322 NJF524322:NJK524322 NTB524322:NTG524322 OCX524322:ODC524322 OMT524322:OMY524322 OWP524322:OWU524322 PGL524322:PGQ524322 PQH524322:PQM524322 QAD524322:QAI524322 QJZ524322:QKE524322 QTV524322:QUA524322 RDR524322:RDW524322 RNN524322:RNS524322 RXJ524322:RXO524322 SHF524322:SHK524322 SRB524322:SRG524322 TAX524322:TBC524322 TKT524322:TKY524322 TUP524322:TUU524322 UEL524322:UEQ524322 UOH524322:UOM524322 UYD524322:UYI524322 VHZ524322:VIE524322 VRV524322:VSA524322 WBR524322:WBW524322 WLN524322:WLS524322 WVJ524322:WVO524322 B589858:G589858 IX589858:JC589858 ST589858:SY589858 ACP589858:ACU589858 AML589858:AMQ589858 AWH589858:AWM589858 BGD589858:BGI589858 BPZ589858:BQE589858 BZV589858:CAA589858 CJR589858:CJW589858 CTN589858:CTS589858 DDJ589858:DDO589858 DNF589858:DNK589858 DXB589858:DXG589858 EGX589858:EHC589858 EQT589858:EQY589858 FAP589858:FAU589858 FKL589858:FKQ589858 FUH589858:FUM589858 GED589858:GEI589858 GNZ589858:GOE589858 GXV589858:GYA589858 HHR589858:HHW589858 HRN589858:HRS589858 IBJ589858:IBO589858 ILF589858:ILK589858 IVB589858:IVG589858 JEX589858:JFC589858 JOT589858:JOY589858 JYP589858:JYU589858 KIL589858:KIQ589858 KSH589858:KSM589858 LCD589858:LCI589858 LLZ589858:LME589858 LVV589858:LWA589858 MFR589858:MFW589858 MPN589858:MPS589858 MZJ589858:MZO589858 NJF589858:NJK589858 NTB589858:NTG589858 OCX589858:ODC589858 OMT589858:OMY589858 OWP589858:OWU589858 PGL589858:PGQ589858 PQH589858:PQM589858 QAD589858:QAI589858 QJZ589858:QKE589858 QTV589858:QUA589858 RDR589858:RDW589858 RNN589858:RNS589858 RXJ589858:RXO589858 SHF589858:SHK589858 SRB589858:SRG589858 TAX589858:TBC589858 TKT589858:TKY589858 TUP589858:TUU589858 UEL589858:UEQ589858 UOH589858:UOM589858 UYD589858:UYI589858 VHZ589858:VIE589858 VRV589858:VSA589858 WBR589858:WBW589858 WLN589858:WLS589858 WVJ589858:WVO589858 B655394:G655394 IX655394:JC655394 ST655394:SY655394 ACP655394:ACU655394 AML655394:AMQ655394 AWH655394:AWM655394 BGD655394:BGI655394 BPZ655394:BQE655394 BZV655394:CAA655394 CJR655394:CJW655394 CTN655394:CTS655394 DDJ655394:DDO655394 DNF655394:DNK655394 DXB655394:DXG655394 EGX655394:EHC655394 EQT655394:EQY655394 FAP655394:FAU655394 FKL655394:FKQ655394 FUH655394:FUM655394 GED655394:GEI655394 GNZ655394:GOE655394 GXV655394:GYA655394 HHR655394:HHW655394 HRN655394:HRS655394 IBJ655394:IBO655394 ILF655394:ILK655394 IVB655394:IVG655394 JEX655394:JFC655394 JOT655394:JOY655394 JYP655394:JYU655394 KIL655394:KIQ655394 KSH655394:KSM655394 LCD655394:LCI655394 LLZ655394:LME655394 LVV655394:LWA655394 MFR655394:MFW655394 MPN655394:MPS655394 MZJ655394:MZO655394 NJF655394:NJK655394 NTB655394:NTG655394 OCX655394:ODC655394 OMT655394:OMY655394 OWP655394:OWU655394 PGL655394:PGQ655394 PQH655394:PQM655394 QAD655394:QAI655394 QJZ655394:QKE655394 QTV655394:QUA655394 RDR655394:RDW655394 RNN655394:RNS655394 RXJ655394:RXO655394 SHF655394:SHK655394 SRB655394:SRG655394 TAX655394:TBC655394 TKT655394:TKY655394 TUP655394:TUU655394 UEL655394:UEQ655394 UOH655394:UOM655394 UYD655394:UYI655394 VHZ655394:VIE655394 VRV655394:VSA655394 WBR655394:WBW655394 WLN655394:WLS655394 WVJ655394:WVO655394 B720930:G720930 IX720930:JC720930 ST720930:SY720930 ACP720930:ACU720930 AML720930:AMQ720930 AWH720930:AWM720930 BGD720930:BGI720930 BPZ720930:BQE720930 BZV720930:CAA720930 CJR720930:CJW720930 CTN720930:CTS720930 DDJ720930:DDO720930 DNF720930:DNK720930 DXB720930:DXG720930 EGX720930:EHC720930 EQT720930:EQY720930 FAP720930:FAU720930 FKL720930:FKQ720930 FUH720930:FUM720930 GED720930:GEI720930 GNZ720930:GOE720930 GXV720930:GYA720930 HHR720930:HHW720930 HRN720930:HRS720930 IBJ720930:IBO720930 ILF720930:ILK720930 IVB720930:IVG720930 JEX720930:JFC720930 JOT720930:JOY720930 JYP720930:JYU720930 KIL720930:KIQ720930 KSH720930:KSM720930 LCD720930:LCI720930 LLZ720930:LME720930 LVV720930:LWA720930 MFR720930:MFW720930 MPN720930:MPS720930 MZJ720930:MZO720930 NJF720930:NJK720930 NTB720930:NTG720930 OCX720930:ODC720930 OMT720930:OMY720930 OWP720930:OWU720930 PGL720930:PGQ720930 PQH720930:PQM720930 QAD720930:QAI720930 QJZ720930:QKE720930 QTV720930:QUA720930 RDR720930:RDW720930 RNN720930:RNS720930 RXJ720930:RXO720930 SHF720930:SHK720930 SRB720930:SRG720930 TAX720930:TBC720930 TKT720930:TKY720930 TUP720930:TUU720930 UEL720930:UEQ720930 UOH720930:UOM720930 UYD720930:UYI720930 VHZ720930:VIE720930 VRV720930:VSA720930 WBR720930:WBW720930 WLN720930:WLS720930 WVJ720930:WVO720930 B786466:G786466 IX786466:JC786466 ST786466:SY786466 ACP786466:ACU786466 AML786466:AMQ786466 AWH786466:AWM786466 BGD786466:BGI786466 BPZ786466:BQE786466 BZV786466:CAA786466 CJR786466:CJW786466 CTN786466:CTS786466 DDJ786466:DDO786466 DNF786466:DNK786466 DXB786466:DXG786466 EGX786466:EHC786466 EQT786466:EQY786466 FAP786466:FAU786466 FKL786466:FKQ786466 FUH786466:FUM786466 GED786466:GEI786466 GNZ786466:GOE786466 GXV786466:GYA786466 HHR786466:HHW786466 HRN786466:HRS786466 IBJ786466:IBO786466 ILF786466:ILK786466 IVB786466:IVG786466 JEX786466:JFC786466 JOT786466:JOY786466 JYP786466:JYU786466 KIL786466:KIQ786466 KSH786466:KSM786466 LCD786466:LCI786466 LLZ786466:LME786466 LVV786466:LWA786466 MFR786466:MFW786466 MPN786466:MPS786466 MZJ786466:MZO786466 NJF786466:NJK786466 NTB786466:NTG786466 OCX786466:ODC786466 OMT786466:OMY786466 OWP786466:OWU786466 PGL786466:PGQ786466 PQH786466:PQM786466 QAD786466:QAI786466 QJZ786466:QKE786466 QTV786466:QUA786466 RDR786466:RDW786466 RNN786466:RNS786466 RXJ786466:RXO786466 SHF786466:SHK786466 SRB786466:SRG786466 TAX786466:TBC786466 TKT786466:TKY786466 TUP786466:TUU786466 UEL786466:UEQ786466 UOH786466:UOM786466 UYD786466:UYI786466 VHZ786466:VIE786466 VRV786466:VSA786466 WBR786466:WBW786466 WLN786466:WLS786466 WVJ786466:WVO786466 B852002:G852002 IX852002:JC852002 ST852002:SY852002 ACP852002:ACU852002 AML852002:AMQ852002 AWH852002:AWM852002 BGD852002:BGI852002 BPZ852002:BQE852002 BZV852002:CAA852002 CJR852002:CJW852002 CTN852002:CTS852002 DDJ852002:DDO852002 DNF852002:DNK852002 DXB852002:DXG852002 EGX852002:EHC852002 EQT852002:EQY852002 FAP852002:FAU852002 FKL852002:FKQ852002 FUH852002:FUM852002 GED852002:GEI852002 GNZ852002:GOE852002 GXV852002:GYA852002 HHR852002:HHW852002 HRN852002:HRS852002 IBJ852002:IBO852002 ILF852002:ILK852002 IVB852002:IVG852002 JEX852002:JFC852002 JOT852002:JOY852002 JYP852002:JYU852002 KIL852002:KIQ852002 KSH852002:KSM852002 LCD852002:LCI852002 LLZ852002:LME852002 LVV852002:LWA852002 MFR852002:MFW852002 MPN852002:MPS852002 MZJ852002:MZO852002 NJF852002:NJK852002 NTB852002:NTG852002 OCX852002:ODC852002 OMT852002:OMY852002 OWP852002:OWU852002 PGL852002:PGQ852002 PQH852002:PQM852002 QAD852002:QAI852002 QJZ852002:QKE852002 QTV852002:QUA852002 RDR852002:RDW852002 RNN852002:RNS852002 RXJ852002:RXO852002 SHF852002:SHK852002 SRB852002:SRG852002 TAX852002:TBC852002 TKT852002:TKY852002 TUP852002:TUU852002 UEL852002:UEQ852002 UOH852002:UOM852002 UYD852002:UYI852002 VHZ852002:VIE852002 VRV852002:VSA852002 WBR852002:WBW852002 WLN852002:WLS852002 WVJ852002:WVO852002 B917538:G917538 IX917538:JC917538 ST917538:SY917538 ACP917538:ACU917538 AML917538:AMQ917538 AWH917538:AWM917538 BGD917538:BGI917538 BPZ917538:BQE917538 BZV917538:CAA917538 CJR917538:CJW917538 CTN917538:CTS917538 DDJ917538:DDO917538 DNF917538:DNK917538 DXB917538:DXG917538 EGX917538:EHC917538 EQT917538:EQY917538 FAP917538:FAU917538 FKL917538:FKQ917538 FUH917538:FUM917538 GED917538:GEI917538 GNZ917538:GOE917538 GXV917538:GYA917538 HHR917538:HHW917538 HRN917538:HRS917538 IBJ917538:IBO917538 ILF917538:ILK917538 IVB917538:IVG917538 JEX917538:JFC917538 JOT917538:JOY917538 JYP917538:JYU917538 KIL917538:KIQ917538 KSH917538:KSM917538 LCD917538:LCI917538 LLZ917538:LME917538 LVV917538:LWA917538 MFR917538:MFW917538 MPN917538:MPS917538 MZJ917538:MZO917538 NJF917538:NJK917538 NTB917538:NTG917538 OCX917538:ODC917538 OMT917538:OMY917538 OWP917538:OWU917538 PGL917538:PGQ917538 PQH917538:PQM917538 QAD917538:QAI917538 QJZ917538:QKE917538 QTV917538:QUA917538 RDR917538:RDW917538 RNN917538:RNS917538 RXJ917538:RXO917538 SHF917538:SHK917538 SRB917538:SRG917538 TAX917538:TBC917538 TKT917538:TKY917538 TUP917538:TUU917538 UEL917538:UEQ917538 UOH917538:UOM917538 UYD917538:UYI917538 VHZ917538:VIE917538 VRV917538:VSA917538 WBR917538:WBW917538 WLN917538:WLS917538 WVJ917538:WVO917538 B983074:G983074 IX983074:JC983074 ST983074:SY983074 ACP983074:ACU983074 AML983074:AMQ983074 AWH983074:AWM983074 BGD983074:BGI983074 BPZ983074:BQE983074 BZV983074:CAA983074 CJR983074:CJW983074 CTN983074:CTS983074 DDJ983074:DDO983074 DNF983074:DNK983074 DXB983074:DXG983074 EGX983074:EHC983074 EQT983074:EQY983074 FAP983074:FAU983074 FKL983074:FKQ983074 FUH983074:FUM983074 GED983074:GEI983074 GNZ983074:GOE983074 GXV983074:GYA983074 HHR983074:HHW983074 HRN983074:HRS983074 IBJ983074:IBO983074 ILF983074:ILK983074 IVB983074:IVG983074 JEX983074:JFC983074 JOT983074:JOY983074 JYP983074:JYU983074 KIL983074:KIQ983074 KSH983074:KSM983074 LCD983074:LCI983074 LLZ983074:LME983074 LVV983074:LWA983074 MFR983074:MFW983074 MPN983074:MPS983074 MZJ983074:MZO983074 NJF983074:NJK983074 NTB983074:NTG983074 OCX983074:ODC983074 OMT983074:OMY983074 OWP983074:OWU983074 PGL983074:PGQ983074 PQH983074:PQM983074 QAD983074:QAI983074 QJZ983074:QKE983074 QTV983074:QUA983074 RDR983074:RDW983074 RNN983074:RNS983074 RXJ983074:RXO983074 SHF983074:SHK983074 SRB983074:SRG983074 TAX983074:TBC983074 TKT983074:TKY983074 TUP983074:TUU983074 UEL983074:UEQ983074 UOH983074:UOM983074 UYD983074:UYI983074 VHZ983074:VIE983074 VRV983074:VSA983074 WBR983074:WBW983074 WLN983074:WLS983074 WVJ983074:WVO983074">
      <formula1>0</formula1>
      <formula2>400</formula2>
    </dataValidation>
    <dataValidation type="whole" allowBlank="1" showInputMessage="1" showErrorMessage="1" sqref="C36:G36 IY36:JC36 SU36:SY36 ACQ36:ACU36 AMM36:AMQ36 AWI36:AWM36 BGE36:BGI36 BQA36:BQE36 BZW36:CAA36 CJS36:CJW36 CTO36:CTS36 DDK36:DDO36 DNG36:DNK36 DXC36:DXG36 EGY36:EHC36 EQU36:EQY36 FAQ36:FAU36 FKM36:FKQ36 FUI36:FUM36 GEE36:GEI36 GOA36:GOE36 GXW36:GYA36 HHS36:HHW36 HRO36:HRS36 IBK36:IBO36 ILG36:ILK36 IVC36:IVG36 JEY36:JFC36 JOU36:JOY36 JYQ36:JYU36 KIM36:KIQ36 KSI36:KSM36 LCE36:LCI36 LMA36:LME36 LVW36:LWA36 MFS36:MFW36 MPO36:MPS36 MZK36:MZO36 NJG36:NJK36 NTC36:NTG36 OCY36:ODC36 OMU36:OMY36 OWQ36:OWU36 PGM36:PGQ36 PQI36:PQM36 QAE36:QAI36 QKA36:QKE36 QTW36:QUA36 RDS36:RDW36 RNO36:RNS36 RXK36:RXO36 SHG36:SHK36 SRC36:SRG36 TAY36:TBC36 TKU36:TKY36 TUQ36:TUU36 UEM36:UEQ36 UOI36:UOM36 UYE36:UYI36 VIA36:VIE36 VRW36:VSA36 WBS36:WBW36 WLO36:WLS36 WVK36:WVO36 C65572:G65572 IY65572:JC65572 SU65572:SY65572 ACQ65572:ACU65572 AMM65572:AMQ65572 AWI65572:AWM65572 BGE65572:BGI65572 BQA65572:BQE65572 BZW65572:CAA65572 CJS65572:CJW65572 CTO65572:CTS65572 DDK65572:DDO65572 DNG65572:DNK65572 DXC65572:DXG65572 EGY65572:EHC65572 EQU65572:EQY65572 FAQ65572:FAU65572 FKM65572:FKQ65572 FUI65572:FUM65572 GEE65572:GEI65572 GOA65572:GOE65572 GXW65572:GYA65572 HHS65572:HHW65572 HRO65572:HRS65572 IBK65572:IBO65572 ILG65572:ILK65572 IVC65572:IVG65572 JEY65572:JFC65572 JOU65572:JOY65572 JYQ65572:JYU65572 KIM65572:KIQ65572 KSI65572:KSM65572 LCE65572:LCI65572 LMA65572:LME65572 LVW65572:LWA65572 MFS65572:MFW65572 MPO65572:MPS65572 MZK65572:MZO65572 NJG65572:NJK65572 NTC65572:NTG65572 OCY65572:ODC65572 OMU65572:OMY65572 OWQ65572:OWU65572 PGM65572:PGQ65572 PQI65572:PQM65572 QAE65572:QAI65572 QKA65572:QKE65572 QTW65572:QUA65572 RDS65572:RDW65572 RNO65572:RNS65572 RXK65572:RXO65572 SHG65572:SHK65572 SRC65572:SRG65572 TAY65572:TBC65572 TKU65572:TKY65572 TUQ65572:TUU65572 UEM65572:UEQ65572 UOI65572:UOM65572 UYE65572:UYI65572 VIA65572:VIE65572 VRW65572:VSA65572 WBS65572:WBW65572 WLO65572:WLS65572 WVK65572:WVO65572 C131108:G131108 IY131108:JC131108 SU131108:SY131108 ACQ131108:ACU131108 AMM131108:AMQ131108 AWI131108:AWM131108 BGE131108:BGI131108 BQA131108:BQE131108 BZW131108:CAA131108 CJS131108:CJW131108 CTO131108:CTS131108 DDK131108:DDO131108 DNG131108:DNK131108 DXC131108:DXG131108 EGY131108:EHC131108 EQU131108:EQY131108 FAQ131108:FAU131108 FKM131108:FKQ131108 FUI131108:FUM131108 GEE131108:GEI131108 GOA131108:GOE131108 GXW131108:GYA131108 HHS131108:HHW131108 HRO131108:HRS131108 IBK131108:IBO131108 ILG131108:ILK131108 IVC131108:IVG131108 JEY131108:JFC131108 JOU131108:JOY131108 JYQ131108:JYU131108 KIM131108:KIQ131108 KSI131108:KSM131108 LCE131108:LCI131108 LMA131108:LME131108 LVW131108:LWA131108 MFS131108:MFW131108 MPO131108:MPS131108 MZK131108:MZO131108 NJG131108:NJK131108 NTC131108:NTG131108 OCY131108:ODC131108 OMU131108:OMY131108 OWQ131108:OWU131108 PGM131108:PGQ131108 PQI131108:PQM131108 QAE131108:QAI131108 QKA131108:QKE131108 QTW131108:QUA131108 RDS131108:RDW131108 RNO131108:RNS131108 RXK131108:RXO131108 SHG131108:SHK131108 SRC131108:SRG131108 TAY131108:TBC131108 TKU131108:TKY131108 TUQ131108:TUU131108 UEM131108:UEQ131108 UOI131108:UOM131108 UYE131108:UYI131108 VIA131108:VIE131108 VRW131108:VSA131108 WBS131108:WBW131108 WLO131108:WLS131108 WVK131108:WVO131108 C196644:G196644 IY196644:JC196644 SU196644:SY196644 ACQ196644:ACU196644 AMM196644:AMQ196644 AWI196644:AWM196644 BGE196644:BGI196644 BQA196644:BQE196644 BZW196644:CAA196644 CJS196644:CJW196644 CTO196644:CTS196644 DDK196644:DDO196644 DNG196644:DNK196644 DXC196644:DXG196644 EGY196644:EHC196644 EQU196644:EQY196644 FAQ196644:FAU196644 FKM196644:FKQ196644 FUI196644:FUM196644 GEE196644:GEI196644 GOA196644:GOE196644 GXW196644:GYA196644 HHS196644:HHW196644 HRO196644:HRS196644 IBK196644:IBO196644 ILG196644:ILK196644 IVC196644:IVG196644 JEY196644:JFC196644 JOU196644:JOY196644 JYQ196644:JYU196644 KIM196644:KIQ196644 KSI196644:KSM196644 LCE196644:LCI196644 LMA196644:LME196644 LVW196644:LWA196644 MFS196644:MFW196644 MPO196644:MPS196644 MZK196644:MZO196644 NJG196644:NJK196644 NTC196644:NTG196644 OCY196644:ODC196644 OMU196644:OMY196644 OWQ196644:OWU196644 PGM196644:PGQ196644 PQI196644:PQM196644 QAE196644:QAI196644 QKA196644:QKE196644 QTW196644:QUA196644 RDS196644:RDW196644 RNO196644:RNS196644 RXK196644:RXO196644 SHG196644:SHK196644 SRC196644:SRG196644 TAY196644:TBC196644 TKU196644:TKY196644 TUQ196644:TUU196644 UEM196644:UEQ196644 UOI196644:UOM196644 UYE196644:UYI196644 VIA196644:VIE196644 VRW196644:VSA196644 WBS196644:WBW196644 WLO196644:WLS196644 WVK196644:WVO196644 C262180:G262180 IY262180:JC262180 SU262180:SY262180 ACQ262180:ACU262180 AMM262180:AMQ262180 AWI262180:AWM262180 BGE262180:BGI262180 BQA262180:BQE262180 BZW262180:CAA262180 CJS262180:CJW262180 CTO262180:CTS262180 DDK262180:DDO262180 DNG262180:DNK262180 DXC262180:DXG262180 EGY262180:EHC262180 EQU262180:EQY262180 FAQ262180:FAU262180 FKM262180:FKQ262180 FUI262180:FUM262180 GEE262180:GEI262180 GOA262180:GOE262180 GXW262180:GYA262180 HHS262180:HHW262180 HRO262180:HRS262180 IBK262180:IBO262180 ILG262180:ILK262180 IVC262180:IVG262180 JEY262180:JFC262180 JOU262180:JOY262180 JYQ262180:JYU262180 KIM262180:KIQ262180 KSI262180:KSM262180 LCE262180:LCI262180 LMA262180:LME262180 LVW262180:LWA262180 MFS262180:MFW262180 MPO262180:MPS262180 MZK262180:MZO262180 NJG262180:NJK262180 NTC262180:NTG262180 OCY262180:ODC262180 OMU262180:OMY262180 OWQ262180:OWU262180 PGM262180:PGQ262180 PQI262180:PQM262180 QAE262180:QAI262180 QKA262180:QKE262180 QTW262180:QUA262180 RDS262180:RDW262180 RNO262180:RNS262180 RXK262180:RXO262180 SHG262180:SHK262180 SRC262180:SRG262180 TAY262180:TBC262180 TKU262180:TKY262180 TUQ262180:TUU262180 UEM262180:UEQ262180 UOI262180:UOM262180 UYE262180:UYI262180 VIA262180:VIE262180 VRW262180:VSA262180 WBS262180:WBW262180 WLO262180:WLS262180 WVK262180:WVO262180 C327716:G327716 IY327716:JC327716 SU327716:SY327716 ACQ327716:ACU327716 AMM327716:AMQ327716 AWI327716:AWM327716 BGE327716:BGI327716 BQA327716:BQE327716 BZW327716:CAA327716 CJS327716:CJW327716 CTO327716:CTS327716 DDK327716:DDO327716 DNG327716:DNK327716 DXC327716:DXG327716 EGY327716:EHC327716 EQU327716:EQY327716 FAQ327716:FAU327716 FKM327716:FKQ327716 FUI327716:FUM327716 GEE327716:GEI327716 GOA327716:GOE327716 GXW327716:GYA327716 HHS327716:HHW327716 HRO327716:HRS327716 IBK327716:IBO327716 ILG327716:ILK327716 IVC327716:IVG327716 JEY327716:JFC327716 JOU327716:JOY327716 JYQ327716:JYU327716 KIM327716:KIQ327716 KSI327716:KSM327716 LCE327716:LCI327716 LMA327716:LME327716 LVW327716:LWA327716 MFS327716:MFW327716 MPO327716:MPS327716 MZK327716:MZO327716 NJG327716:NJK327716 NTC327716:NTG327716 OCY327716:ODC327716 OMU327716:OMY327716 OWQ327716:OWU327716 PGM327716:PGQ327716 PQI327716:PQM327716 QAE327716:QAI327716 QKA327716:QKE327716 QTW327716:QUA327716 RDS327716:RDW327716 RNO327716:RNS327716 RXK327716:RXO327716 SHG327716:SHK327716 SRC327716:SRG327716 TAY327716:TBC327716 TKU327716:TKY327716 TUQ327716:TUU327716 UEM327716:UEQ327716 UOI327716:UOM327716 UYE327716:UYI327716 VIA327716:VIE327716 VRW327716:VSA327716 WBS327716:WBW327716 WLO327716:WLS327716 WVK327716:WVO327716 C393252:G393252 IY393252:JC393252 SU393252:SY393252 ACQ393252:ACU393252 AMM393252:AMQ393252 AWI393252:AWM393252 BGE393252:BGI393252 BQA393252:BQE393252 BZW393252:CAA393252 CJS393252:CJW393252 CTO393252:CTS393252 DDK393252:DDO393252 DNG393252:DNK393252 DXC393252:DXG393252 EGY393252:EHC393252 EQU393252:EQY393252 FAQ393252:FAU393252 FKM393252:FKQ393252 FUI393252:FUM393252 GEE393252:GEI393252 GOA393252:GOE393252 GXW393252:GYA393252 HHS393252:HHW393252 HRO393252:HRS393252 IBK393252:IBO393252 ILG393252:ILK393252 IVC393252:IVG393252 JEY393252:JFC393252 JOU393252:JOY393252 JYQ393252:JYU393252 KIM393252:KIQ393252 KSI393252:KSM393252 LCE393252:LCI393252 LMA393252:LME393252 LVW393252:LWA393252 MFS393252:MFW393252 MPO393252:MPS393252 MZK393252:MZO393252 NJG393252:NJK393252 NTC393252:NTG393252 OCY393252:ODC393252 OMU393252:OMY393252 OWQ393252:OWU393252 PGM393252:PGQ393252 PQI393252:PQM393252 QAE393252:QAI393252 QKA393252:QKE393252 QTW393252:QUA393252 RDS393252:RDW393252 RNO393252:RNS393252 RXK393252:RXO393252 SHG393252:SHK393252 SRC393252:SRG393252 TAY393252:TBC393252 TKU393252:TKY393252 TUQ393252:TUU393252 UEM393252:UEQ393252 UOI393252:UOM393252 UYE393252:UYI393252 VIA393252:VIE393252 VRW393252:VSA393252 WBS393252:WBW393252 WLO393252:WLS393252 WVK393252:WVO393252 C458788:G458788 IY458788:JC458788 SU458788:SY458788 ACQ458788:ACU458788 AMM458788:AMQ458788 AWI458788:AWM458788 BGE458788:BGI458788 BQA458788:BQE458788 BZW458788:CAA458788 CJS458788:CJW458788 CTO458788:CTS458788 DDK458788:DDO458788 DNG458788:DNK458788 DXC458788:DXG458788 EGY458788:EHC458788 EQU458788:EQY458788 FAQ458788:FAU458788 FKM458788:FKQ458788 FUI458788:FUM458788 GEE458788:GEI458788 GOA458788:GOE458788 GXW458788:GYA458788 HHS458788:HHW458788 HRO458788:HRS458788 IBK458788:IBO458788 ILG458788:ILK458788 IVC458788:IVG458788 JEY458788:JFC458788 JOU458788:JOY458788 JYQ458788:JYU458788 KIM458788:KIQ458788 KSI458788:KSM458788 LCE458788:LCI458788 LMA458788:LME458788 LVW458788:LWA458788 MFS458788:MFW458788 MPO458788:MPS458788 MZK458788:MZO458788 NJG458788:NJK458788 NTC458788:NTG458788 OCY458788:ODC458788 OMU458788:OMY458788 OWQ458788:OWU458788 PGM458788:PGQ458788 PQI458788:PQM458788 QAE458788:QAI458788 QKA458788:QKE458788 QTW458788:QUA458788 RDS458788:RDW458788 RNO458788:RNS458788 RXK458788:RXO458788 SHG458788:SHK458788 SRC458788:SRG458788 TAY458788:TBC458788 TKU458788:TKY458788 TUQ458788:TUU458788 UEM458788:UEQ458788 UOI458788:UOM458788 UYE458788:UYI458788 VIA458788:VIE458788 VRW458788:VSA458788 WBS458788:WBW458788 WLO458788:WLS458788 WVK458788:WVO458788 C524324:G524324 IY524324:JC524324 SU524324:SY524324 ACQ524324:ACU524324 AMM524324:AMQ524324 AWI524324:AWM524324 BGE524324:BGI524324 BQA524324:BQE524324 BZW524324:CAA524324 CJS524324:CJW524324 CTO524324:CTS524324 DDK524324:DDO524324 DNG524324:DNK524324 DXC524324:DXG524324 EGY524324:EHC524324 EQU524324:EQY524324 FAQ524324:FAU524324 FKM524324:FKQ524324 FUI524324:FUM524324 GEE524324:GEI524324 GOA524324:GOE524324 GXW524324:GYA524324 HHS524324:HHW524324 HRO524324:HRS524324 IBK524324:IBO524324 ILG524324:ILK524324 IVC524324:IVG524324 JEY524324:JFC524324 JOU524324:JOY524324 JYQ524324:JYU524324 KIM524324:KIQ524324 KSI524324:KSM524324 LCE524324:LCI524324 LMA524324:LME524324 LVW524324:LWA524324 MFS524324:MFW524324 MPO524324:MPS524324 MZK524324:MZO524324 NJG524324:NJK524324 NTC524324:NTG524324 OCY524324:ODC524324 OMU524324:OMY524324 OWQ524324:OWU524324 PGM524324:PGQ524324 PQI524324:PQM524324 QAE524324:QAI524324 QKA524324:QKE524324 QTW524324:QUA524324 RDS524324:RDW524324 RNO524324:RNS524324 RXK524324:RXO524324 SHG524324:SHK524324 SRC524324:SRG524324 TAY524324:TBC524324 TKU524324:TKY524324 TUQ524324:TUU524324 UEM524324:UEQ524324 UOI524324:UOM524324 UYE524324:UYI524324 VIA524324:VIE524324 VRW524324:VSA524324 WBS524324:WBW524324 WLO524324:WLS524324 WVK524324:WVO524324 C589860:G589860 IY589860:JC589860 SU589860:SY589860 ACQ589860:ACU589860 AMM589860:AMQ589860 AWI589860:AWM589860 BGE589860:BGI589860 BQA589860:BQE589860 BZW589860:CAA589860 CJS589860:CJW589860 CTO589860:CTS589860 DDK589860:DDO589860 DNG589860:DNK589860 DXC589860:DXG589860 EGY589860:EHC589860 EQU589860:EQY589860 FAQ589860:FAU589860 FKM589860:FKQ589860 FUI589860:FUM589860 GEE589860:GEI589860 GOA589860:GOE589860 GXW589860:GYA589860 HHS589860:HHW589860 HRO589860:HRS589860 IBK589860:IBO589860 ILG589860:ILK589860 IVC589860:IVG589860 JEY589860:JFC589860 JOU589860:JOY589860 JYQ589860:JYU589860 KIM589860:KIQ589860 KSI589860:KSM589860 LCE589860:LCI589860 LMA589860:LME589860 LVW589860:LWA589860 MFS589860:MFW589860 MPO589860:MPS589860 MZK589860:MZO589860 NJG589860:NJK589860 NTC589860:NTG589860 OCY589860:ODC589860 OMU589860:OMY589860 OWQ589860:OWU589860 PGM589860:PGQ589860 PQI589860:PQM589860 QAE589860:QAI589860 QKA589860:QKE589860 QTW589860:QUA589860 RDS589860:RDW589860 RNO589860:RNS589860 RXK589860:RXO589860 SHG589860:SHK589860 SRC589860:SRG589860 TAY589860:TBC589860 TKU589860:TKY589860 TUQ589860:TUU589860 UEM589860:UEQ589860 UOI589860:UOM589860 UYE589860:UYI589860 VIA589860:VIE589860 VRW589860:VSA589860 WBS589860:WBW589860 WLO589860:WLS589860 WVK589860:WVO589860 C655396:G655396 IY655396:JC655396 SU655396:SY655396 ACQ655396:ACU655396 AMM655396:AMQ655396 AWI655396:AWM655396 BGE655396:BGI655396 BQA655396:BQE655396 BZW655396:CAA655396 CJS655396:CJW655396 CTO655396:CTS655396 DDK655396:DDO655396 DNG655396:DNK655396 DXC655396:DXG655396 EGY655396:EHC655396 EQU655396:EQY655396 FAQ655396:FAU655396 FKM655396:FKQ655396 FUI655396:FUM655396 GEE655396:GEI655396 GOA655396:GOE655396 GXW655396:GYA655396 HHS655396:HHW655396 HRO655396:HRS655396 IBK655396:IBO655396 ILG655396:ILK655396 IVC655396:IVG655396 JEY655396:JFC655396 JOU655396:JOY655396 JYQ655396:JYU655396 KIM655396:KIQ655396 KSI655396:KSM655396 LCE655396:LCI655396 LMA655396:LME655396 LVW655396:LWA655396 MFS655396:MFW655396 MPO655396:MPS655396 MZK655396:MZO655396 NJG655396:NJK655396 NTC655396:NTG655396 OCY655396:ODC655396 OMU655396:OMY655396 OWQ655396:OWU655396 PGM655396:PGQ655396 PQI655396:PQM655396 QAE655396:QAI655396 QKA655396:QKE655396 QTW655396:QUA655396 RDS655396:RDW655396 RNO655396:RNS655396 RXK655396:RXO655396 SHG655396:SHK655396 SRC655396:SRG655396 TAY655396:TBC655396 TKU655396:TKY655396 TUQ655396:TUU655396 UEM655396:UEQ655396 UOI655396:UOM655396 UYE655396:UYI655396 VIA655396:VIE655396 VRW655396:VSA655396 WBS655396:WBW655396 WLO655396:WLS655396 WVK655396:WVO655396 C720932:G720932 IY720932:JC720932 SU720932:SY720932 ACQ720932:ACU720932 AMM720932:AMQ720932 AWI720932:AWM720932 BGE720932:BGI720932 BQA720932:BQE720932 BZW720932:CAA720932 CJS720932:CJW720932 CTO720932:CTS720932 DDK720932:DDO720932 DNG720932:DNK720932 DXC720932:DXG720932 EGY720932:EHC720932 EQU720932:EQY720932 FAQ720932:FAU720932 FKM720932:FKQ720932 FUI720932:FUM720932 GEE720932:GEI720932 GOA720932:GOE720932 GXW720932:GYA720932 HHS720932:HHW720932 HRO720932:HRS720932 IBK720932:IBO720932 ILG720932:ILK720932 IVC720932:IVG720932 JEY720932:JFC720932 JOU720932:JOY720932 JYQ720932:JYU720932 KIM720932:KIQ720932 KSI720932:KSM720932 LCE720932:LCI720932 LMA720932:LME720932 LVW720932:LWA720932 MFS720932:MFW720932 MPO720932:MPS720932 MZK720932:MZO720932 NJG720932:NJK720932 NTC720932:NTG720932 OCY720932:ODC720932 OMU720932:OMY720932 OWQ720932:OWU720932 PGM720932:PGQ720932 PQI720932:PQM720932 QAE720932:QAI720932 QKA720932:QKE720932 QTW720932:QUA720932 RDS720932:RDW720932 RNO720932:RNS720932 RXK720932:RXO720932 SHG720932:SHK720932 SRC720932:SRG720932 TAY720932:TBC720932 TKU720932:TKY720932 TUQ720932:TUU720932 UEM720932:UEQ720932 UOI720932:UOM720932 UYE720932:UYI720932 VIA720932:VIE720932 VRW720932:VSA720932 WBS720932:WBW720932 WLO720932:WLS720932 WVK720932:WVO720932 C786468:G786468 IY786468:JC786468 SU786468:SY786468 ACQ786468:ACU786468 AMM786468:AMQ786468 AWI786468:AWM786468 BGE786468:BGI786468 BQA786468:BQE786468 BZW786468:CAA786468 CJS786468:CJW786468 CTO786468:CTS786468 DDK786468:DDO786468 DNG786468:DNK786468 DXC786468:DXG786468 EGY786468:EHC786468 EQU786468:EQY786468 FAQ786468:FAU786468 FKM786468:FKQ786468 FUI786468:FUM786468 GEE786468:GEI786468 GOA786468:GOE786468 GXW786468:GYA786468 HHS786468:HHW786468 HRO786468:HRS786468 IBK786468:IBO786468 ILG786468:ILK786468 IVC786468:IVG786468 JEY786468:JFC786468 JOU786468:JOY786468 JYQ786468:JYU786468 KIM786468:KIQ786468 KSI786468:KSM786468 LCE786468:LCI786468 LMA786468:LME786468 LVW786468:LWA786468 MFS786468:MFW786468 MPO786468:MPS786468 MZK786468:MZO786468 NJG786468:NJK786468 NTC786468:NTG786468 OCY786468:ODC786468 OMU786468:OMY786468 OWQ786468:OWU786468 PGM786468:PGQ786468 PQI786468:PQM786468 QAE786468:QAI786468 QKA786468:QKE786468 QTW786468:QUA786468 RDS786468:RDW786468 RNO786468:RNS786468 RXK786468:RXO786468 SHG786468:SHK786468 SRC786468:SRG786468 TAY786468:TBC786468 TKU786468:TKY786468 TUQ786468:TUU786468 UEM786468:UEQ786468 UOI786468:UOM786468 UYE786468:UYI786468 VIA786468:VIE786468 VRW786468:VSA786468 WBS786468:WBW786468 WLO786468:WLS786468 WVK786468:WVO786468 C852004:G852004 IY852004:JC852004 SU852004:SY852004 ACQ852004:ACU852004 AMM852004:AMQ852004 AWI852004:AWM852004 BGE852004:BGI852004 BQA852004:BQE852004 BZW852004:CAA852004 CJS852004:CJW852004 CTO852004:CTS852004 DDK852004:DDO852004 DNG852004:DNK852004 DXC852004:DXG852004 EGY852004:EHC852004 EQU852004:EQY852004 FAQ852004:FAU852004 FKM852004:FKQ852004 FUI852004:FUM852004 GEE852004:GEI852004 GOA852004:GOE852004 GXW852004:GYA852004 HHS852004:HHW852004 HRO852004:HRS852004 IBK852004:IBO852004 ILG852004:ILK852004 IVC852004:IVG852004 JEY852004:JFC852004 JOU852004:JOY852004 JYQ852004:JYU852004 KIM852004:KIQ852004 KSI852004:KSM852004 LCE852004:LCI852004 LMA852004:LME852004 LVW852004:LWA852004 MFS852004:MFW852004 MPO852004:MPS852004 MZK852004:MZO852004 NJG852004:NJK852004 NTC852004:NTG852004 OCY852004:ODC852004 OMU852004:OMY852004 OWQ852004:OWU852004 PGM852004:PGQ852004 PQI852004:PQM852004 QAE852004:QAI852004 QKA852004:QKE852004 QTW852004:QUA852004 RDS852004:RDW852004 RNO852004:RNS852004 RXK852004:RXO852004 SHG852004:SHK852004 SRC852004:SRG852004 TAY852004:TBC852004 TKU852004:TKY852004 TUQ852004:TUU852004 UEM852004:UEQ852004 UOI852004:UOM852004 UYE852004:UYI852004 VIA852004:VIE852004 VRW852004:VSA852004 WBS852004:WBW852004 WLO852004:WLS852004 WVK852004:WVO852004 C917540:G917540 IY917540:JC917540 SU917540:SY917540 ACQ917540:ACU917540 AMM917540:AMQ917540 AWI917540:AWM917540 BGE917540:BGI917540 BQA917540:BQE917540 BZW917540:CAA917540 CJS917540:CJW917540 CTO917540:CTS917540 DDK917540:DDO917540 DNG917540:DNK917540 DXC917540:DXG917540 EGY917540:EHC917540 EQU917540:EQY917540 FAQ917540:FAU917540 FKM917540:FKQ917540 FUI917540:FUM917540 GEE917540:GEI917540 GOA917540:GOE917540 GXW917540:GYA917540 HHS917540:HHW917540 HRO917540:HRS917540 IBK917540:IBO917540 ILG917540:ILK917540 IVC917540:IVG917540 JEY917540:JFC917540 JOU917540:JOY917540 JYQ917540:JYU917540 KIM917540:KIQ917540 KSI917540:KSM917540 LCE917540:LCI917540 LMA917540:LME917540 LVW917540:LWA917540 MFS917540:MFW917540 MPO917540:MPS917540 MZK917540:MZO917540 NJG917540:NJK917540 NTC917540:NTG917540 OCY917540:ODC917540 OMU917540:OMY917540 OWQ917540:OWU917540 PGM917540:PGQ917540 PQI917540:PQM917540 QAE917540:QAI917540 QKA917540:QKE917540 QTW917540:QUA917540 RDS917540:RDW917540 RNO917540:RNS917540 RXK917540:RXO917540 SHG917540:SHK917540 SRC917540:SRG917540 TAY917540:TBC917540 TKU917540:TKY917540 TUQ917540:TUU917540 UEM917540:UEQ917540 UOI917540:UOM917540 UYE917540:UYI917540 VIA917540:VIE917540 VRW917540:VSA917540 WBS917540:WBW917540 WLO917540:WLS917540 WVK917540:WVO917540 C983076:G983076 IY983076:JC983076 SU983076:SY983076 ACQ983076:ACU983076 AMM983076:AMQ983076 AWI983076:AWM983076 BGE983076:BGI983076 BQA983076:BQE983076 BZW983076:CAA983076 CJS983076:CJW983076 CTO983076:CTS983076 DDK983076:DDO983076 DNG983076:DNK983076 DXC983076:DXG983076 EGY983076:EHC983076 EQU983076:EQY983076 FAQ983076:FAU983076 FKM983076:FKQ983076 FUI983076:FUM983076 GEE983076:GEI983076 GOA983076:GOE983076 GXW983076:GYA983076 HHS983076:HHW983076 HRO983076:HRS983076 IBK983076:IBO983076 ILG983076:ILK983076 IVC983076:IVG983076 JEY983076:JFC983076 JOU983076:JOY983076 JYQ983076:JYU983076 KIM983076:KIQ983076 KSI983076:KSM983076 LCE983076:LCI983076 LMA983076:LME983076 LVW983076:LWA983076 MFS983076:MFW983076 MPO983076:MPS983076 MZK983076:MZO983076 NJG983076:NJK983076 NTC983076:NTG983076 OCY983076:ODC983076 OMU983076:OMY983076 OWQ983076:OWU983076 PGM983076:PGQ983076 PQI983076:PQM983076 QAE983076:QAI983076 QKA983076:QKE983076 QTW983076:QUA983076 RDS983076:RDW983076 RNO983076:RNS983076 RXK983076:RXO983076 SHG983076:SHK983076 SRC983076:SRG983076 TAY983076:TBC983076 TKU983076:TKY983076 TUQ983076:TUU983076 UEM983076:UEQ983076 UOI983076:UOM983076 UYE983076:UYI983076 VIA983076:VIE983076 VRW983076:VSA983076 WBS983076:WBW983076 WLO983076:WLS983076 WVK983076:WVO983076">
      <formula1>0</formula1>
      <formula2>plazo/npagos*12</formula2>
    </dataValidation>
    <dataValidation type="decimal" allowBlank="1" showInputMessage="1" showErrorMessage="1" error="El importe a Financiar mediante Leasing no puede ser superior a la inversión en Activos No Corrientes." sqref="B56:C56 IX56:IY56 ST56:SU56 ACP56:ACQ56 AML56:AMM56 AWH56:AWI56 BGD56:BGE56 BPZ56:BQA56 BZV56:BZW56 CJR56:CJS56 CTN56:CTO56 DDJ56:DDK56 DNF56:DNG56 DXB56:DXC56 EGX56:EGY56 EQT56:EQU56 FAP56:FAQ56 FKL56:FKM56 FUH56:FUI56 GED56:GEE56 GNZ56:GOA56 GXV56:GXW56 HHR56:HHS56 HRN56:HRO56 IBJ56:IBK56 ILF56:ILG56 IVB56:IVC56 JEX56:JEY56 JOT56:JOU56 JYP56:JYQ56 KIL56:KIM56 KSH56:KSI56 LCD56:LCE56 LLZ56:LMA56 LVV56:LVW56 MFR56:MFS56 MPN56:MPO56 MZJ56:MZK56 NJF56:NJG56 NTB56:NTC56 OCX56:OCY56 OMT56:OMU56 OWP56:OWQ56 PGL56:PGM56 PQH56:PQI56 QAD56:QAE56 QJZ56:QKA56 QTV56:QTW56 RDR56:RDS56 RNN56:RNO56 RXJ56:RXK56 SHF56:SHG56 SRB56:SRC56 TAX56:TAY56 TKT56:TKU56 TUP56:TUQ56 UEL56:UEM56 UOH56:UOI56 UYD56:UYE56 VHZ56:VIA56 VRV56:VRW56 WBR56:WBS56 WLN56:WLO56 WVJ56:WVK56 B65592:C65592 IX65592:IY65592 ST65592:SU65592 ACP65592:ACQ65592 AML65592:AMM65592 AWH65592:AWI65592 BGD65592:BGE65592 BPZ65592:BQA65592 BZV65592:BZW65592 CJR65592:CJS65592 CTN65592:CTO65592 DDJ65592:DDK65592 DNF65592:DNG65592 DXB65592:DXC65592 EGX65592:EGY65592 EQT65592:EQU65592 FAP65592:FAQ65592 FKL65592:FKM65592 FUH65592:FUI65592 GED65592:GEE65592 GNZ65592:GOA65592 GXV65592:GXW65592 HHR65592:HHS65592 HRN65592:HRO65592 IBJ65592:IBK65592 ILF65592:ILG65592 IVB65592:IVC65592 JEX65592:JEY65592 JOT65592:JOU65592 JYP65592:JYQ65592 KIL65592:KIM65592 KSH65592:KSI65592 LCD65592:LCE65592 LLZ65592:LMA65592 LVV65592:LVW65592 MFR65592:MFS65592 MPN65592:MPO65592 MZJ65592:MZK65592 NJF65592:NJG65592 NTB65592:NTC65592 OCX65592:OCY65592 OMT65592:OMU65592 OWP65592:OWQ65592 PGL65592:PGM65592 PQH65592:PQI65592 QAD65592:QAE65592 QJZ65592:QKA65592 QTV65592:QTW65592 RDR65592:RDS65592 RNN65592:RNO65592 RXJ65592:RXK65592 SHF65592:SHG65592 SRB65592:SRC65592 TAX65592:TAY65592 TKT65592:TKU65592 TUP65592:TUQ65592 UEL65592:UEM65592 UOH65592:UOI65592 UYD65592:UYE65592 VHZ65592:VIA65592 VRV65592:VRW65592 WBR65592:WBS65592 WLN65592:WLO65592 WVJ65592:WVK65592 B131128:C131128 IX131128:IY131128 ST131128:SU131128 ACP131128:ACQ131128 AML131128:AMM131128 AWH131128:AWI131128 BGD131128:BGE131128 BPZ131128:BQA131128 BZV131128:BZW131128 CJR131128:CJS131128 CTN131128:CTO131128 DDJ131128:DDK131128 DNF131128:DNG131128 DXB131128:DXC131128 EGX131128:EGY131128 EQT131128:EQU131128 FAP131128:FAQ131128 FKL131128:FKM131128 FUH131128:FUI131128 GED131128:GEE131128 GNZ131128:GOA131128 GXV131128:GXW131128 HHR131128:HHS131128 HRN131128:HRO131128 IBJ131128:IBK131128 ILF131128:ILG131128 IVB131128:IVC131128 JEX131128:JEY131128 JOT131128:JOU131128 JYP131128:JYQ131128 KIL131128:KIM131128 KSH131128:KSI131128 LCD131128:LCE131128 LLZ131128:LMA131128 LVV131128:LVW131128 MFR131128:MFS131128 MPN131128:MPO131128 MZJ131128:MZK131128 NJF131128:NJG131128 NTB131128:NTC131128 OCX131128:OCY131128 OMT131128:OMU131128 OWP131128:OWQ131128 PGL131128:PGM131128 PQH131128:PQI131128 QAD131128:QAE131128 QJZ131128:QKA131128 QTV131128:QTW131128 RDR131128:RDS131128 RNN131128:RNO131128 RXJ131128:RXK131128 SHF131128:SHG131128 SRB131128:SRC131128 TAX131128:TAY131128 TKT131128:TKU131128 TUP131128:TUQ131128 UEL131128:UEM131128 UOH131128:UOI131128 UYD131128:UYE131128 VHZ131128:VIA131128 VRV131128:VRW131128 WBR131128:WBS131128 WLN131128:WLO131128 WVJ131128:WVK131128 B196664:C196664 IX196664:IY196664 ST196664:SU196664 ACP196664:ACQ196664 AML196664:AMM196664 AWH196664:AWI196664 BGD196664:BGE196664 BPZ196664:BQA196664 BZV196664:BZW196664 CJR196664:CJS196664 CTN196664:CTO196664 DDJ196664:DDK196664 DNF196664:DNG196664 DXB196664:DXC196664 EGX196664:EGY196664 EQT196664:EQU196664 FAP196664:FAQ196664 FKL196664:FKM196664 FUH196664:FUI196664 GED196664:GEE196664 GNZ196664:GOA196664 GXV196664:GXW196664 HHR196664:HHS196664 HRN196664:HRO196664 IBJ196664:IBK196664 ILF196664:ILG196664 IVB196664:IVC196664 JEX196664:JEY196664 JOT196664:JOU196664 JYP196664:JYQ196664 KIL196664:KIM196664 KSH196664:KSI196664 LCD196664:LCE196664 LLZ196664:LMA196664 LVV196664:LVW196664 MFR196664:MFS196664 MPN196664:MPO196664 MZJ196664:MZK196664 NJF196664:NJG196664 NTB196664:NTC196664 OCX196664:OCY196664 OMT196664:OMU196664 OWP196664:OWQ196664 PGL196664:PGM196664 PQH196664:PQI196664 QAD196664:QAE196664 QJZ196664:QKA196664 QTV196664:QTW196664 RDR196664:RDS196664 RNN196664:RNO196664 RXJ196664:RXK196664 SHF196664:SHG196664 SRB196664:SRC196664 TAX196664:TAY196664 TKT196664:TKU196664 TUP196664:TUQ196664 UEL196664:UEM196664 UOH196664:UOI196664 UYD196664:UYE196664 VHZ196664:VIA196664 VRV196664:VRW196664 WBR196664:WBS196664 WLN196664:WLO196664 WVJ196664:WVK196664 B262200:C262200 IX262200:IY262200 ST262200:SU262200 ACP262200:ACQ262200 AML262200:AMM262200 AWH262200:AWI262200 BGD262200:BGE262200 BPZ262200:BQA262200 BZV262200:BZW262200 CJR262200:CJS262200 CTN262200:CTO262200 DDJ262200:DDK262200 DNF262200:DNG262200 DXB262200:DXC262200 EGX262200:EGY262200 EQT262200:EQU262200 FAP262200:FAQ262200 FKL262200:FKM262200 FUH262200:FUI262200 GED262200:GEE262200 GNZ262200:GOA262200 GXV262200:GXW262200 HHR262200:HHS262200 HRN262200:HRO262200 IBJ262200:IBK262200 ILF262200:ILG262200 IVB262200:IVC262200 JEX262200:JEY262200 JOT262200:JOU262200 JYP262200:JYQ262200 KIL262200:KIM262200 KSH262200:KSI262200 LCD262200:LCE262200 LLZ262200:LMA262200 LVV262200:LVW262200 MFR262200:MFS262200 MPN262200:MPO262200 MZJ262200:MZK262200 NJF262200:NJG262200 NTB262200:NTC262200 OCX262200:OCY262200 OMT262200:OMU262200 OWP262200:OWQ262200 PGL262200:PGM262200 PQH262200:PQI262200 QAD262200:QAE262200 QJZ262200:QKA262200 QTV262200:QTW262200 RDR262200:RDS262200 RNN262200:RNO262200 RXJ262200:RXK262200 SHF262200:SHG262200 SRB262200:SRC262200 TAX262200:TAY262200 TKT262200:TKU262200 TUP262200:TUQ262200 UEL262200:UEM262200 UOH262200:UOI262200 UYD262200:UYE262200 VHZ262200:VIA262200 VRV262200:VRW262200 WBR262200:WBS262200 WLN262200:WLO262200 WVJ262200:WVK262200 B327736:C327736 IX327736:IY327736 ST327736:SU327736 ACP327736:ACQ327736 AML327736:AMM327736 AWH327736:AWI327736 BGD327736:BGE327736 BPZ327736:BQA327736 BZV327736:BZW327736 CJR327736:CJS327736 CTN327736:CTO327736 DDJ327736:DDK327736 DNF327736:DNG327736 DXB327736:DXC327736 EGX327736:EGY327736 EQT327736:EQU327736 FAP327736:FAQ327736 FKL327736:FKM327736 FUH327736:FUI327736 GED327736:GEE327736 GNZ327736:GOA327736 GXV327736:GXW327736 HHR327736:HHS327736 HRN327736:HRO327736 IBJ327736:IBK327736 ILF327736:ILG327736 IVB327736:IVC327736 JEX327736:JEY327736 JOT327736:JOU327736 JYP327736:JYQ327736 KIL327736:KIM327736 KSH327736:KSI327736 LCD327736:LCE327736 LLZ327736:LMA327736 LVV327736:LVW327736 MFR327736:MFS327736 MPN327736:MPO327736 MZJ327736:MZK327736 NJF327736:NJG327736 NTB327736:NTC327736 OCX327736:OCY327736 OMT327736:OMU327736 OWP327736:OWQ327736 PGL327736:PGM327736 PQH327736:PQI327736 QAD327736:QAE327736 QJZ327736:QKA327736 QTV327736:QTW327736 RDR327736:RDS327736 RNN327736:RNO327736 RXJ327736:RXK327736 SHF327736:SHG327736 SRB327736:SRC327736 TAX327736:TAY327736 TKT327736:TKU327736 TUP327736:TUQ327736 UEL327736:UEM327736 UOH327736:UOI327736 UYD327736:UYE327736 VHZ327736:VIA327736 VRV327736:VRW327736 WBR327736:WBS327736 WLN327736:WLO327736 WVJ327736:WVK327736 B393272:C393272 IX393272:IY393272 ST393272:SU393272 ACP393272:ACQ393272 AML393272:AMM393272 AWH393272:AWI393272 BGD393272:BGE393272 BPZ393272:BQA393272 BZV393272:BZW393272 CJR393272:CJS393272 CTN393272:CTO393272 DDJ393272:DDK393272 DNF393272:DNG393272 DXB393272:DXC393272 EGX393272:EGY393272 EQT393272:EQU393272 FAP393272:FAQ393272 FKL393272:FKM393272 FUH393272:FUI393272 GED393272:GEE393272 GNZ393272:GOA393272 GXV393272:GXW393272 HHR393272:HHS393272 HRN393272:HRO393272 IBJ393272:IBK393272 ILF393272:ILG393272 IVB393272:IVC393272 JEX393272:JEY393272 JOT393272:JOU393272 JYP393272:JYQ393272 KIL393272:KIM393272 KSH393272:KSI393272 LCD393272:LCE393272 LLZ393272:LMA393272 LVV393272:LVW393272 MFR393272:MFS393272 MPN393272:MPO393272 MZJ393272:MZK393272 NJF393272:NJG393272 NTB393272:NTC393272 OCX393272:OCY393272 OMT393272:OMU393272 OWP393272:OWQ393272 PGL393272:PGM393272 PQH393272:PQI393272 QAD393272:QAE393272 QJZ393272:QKA393272 QTV393272:QTW393272 RDR393272:RDS393272 RNN393272:RNO393272 RXJ393272:RXK393272 SHF393272:SHG393272 SRB393272:SRC393272 TAX393272:TAY393272 TKT393272:TKU393272 TUP393272:TUQ393272 UEL393272:UEM393272 UOH393272:UOI393272 UYD393272:UYE393272 VHZ393272:VIA393272 VRV393272:VRW393272 WBR393272:WBS393272 WLN393272:WLO393272 WVJ393272:WVK393272 B458808:C458808 IX458808:IY458808 ST458808:SU458808 ACP458808:ACQ458808 AML458808:AMM458808 AWH458808:AWI458808 BGD458808:BGE458808 BPZ458808:BQA458808 BZV458808:BZW458808 CJR458808:CJS458808 CTN458808:CTO458808 DDJ458808:DDK458808 DNF458808:DNG458808 DXB458808:DXC458808 EGX458808:EGY458808 EQT458808:EQU458808 FAP458808:FAQ458808 FKL458808:FKM458808 FUH458808:FUI458808 GED458808:GEE458808 GNZ458808:GOA458808 GXV458808:GXW458808 HHR458808:HHS458808 HRN458808:HRO458808 IBJ458808:IBK458808 ILF458808:ILG458808 IVB458808:IVC458808 JEX458808:JEY458808 JOT458808:JOU458808 JYP458808:JYQ458808 KIL458808:KIM458808 KSH458808:KSI458808 LCD458808:LCE458808 LLZ458808:LMA458808 LVV458808:LVW458808 MFR458808:MFS458808 MPN458808:MPO458808 MZJ458808:MZK458808 NJF458808:NJG458808 NTB458808:NTC458808 OCX458808:OCY458808 OMT458808:OMU458808 OWP458808:OWQ458808 PGL458808:PGM458808 PQH458808:PQI458808 QAD458808:QAE458808 QJZ458808:QKA458808 QTV458808:QTW458808 RDR458808:RDS458808 RNN458808:RNO458808 RXJ458808:RXK458808 SHF458808:SHG458808 SRB458808:SRC458808 TAX458808:TAY458808 TKT458808:TKU458808 TUP458808:TUQ458808 UEL458808:UEM458808 UOH458808:UOI458808 UYD458808:UYE458808 VHZ458808:VIA458808 VRV458808:VRW458808 WBR458808:WBS458808 WLN458808:WLO458808 WVJ458808:WVK458808 B524344:C524344 IX524344:IY524344 ST524344:SU524344 ACP524344:ACQ524344 AML524344:AMM524344 AWH524344:AWI524344 BGD524344:BGE524344 BPZ524344:BQA524344 BZV524344:BZW524344 CJR524344:CJS524344 CTN524344:CTO524344 DDJ524344:DDK524344 DNF524344:DNG524344 DXB524344:DXC524344 EGX524344:EGY524344 EQT524344:EQU524344 FAP524344:FAQ524344 FKL524344:FKM524344 FUH524344:FUI524344 GED524344:GEE524344 GNZ524344:GOA524344 GXV524344:GXW524344 HHR524344:HHS524344 HRN524344:HRO524344 IBJ524344:IBK524344 ILF524344:ILG524344 IVB524344:IVC524344 JEX524344:JEY524344 JOT524344:JOU524344 JYP524344:JYQ524344 KIL524344:KIM524344 KSH524344:KSI524344 LCD524344:LCE524344 LLZ524344:LMA524344 LVV524344:LVW524344 MFR524344:MFS524344 MPN524344:MPO524344 MZJ524344:MZK524344 NJF524344:NJG524344 NTB524344:NTC524344 OCX524344:OCY524344 OMT524344:OMU524344 OWP524344:OWQ524344 PGL524344:PGM524344 PQH524344:PQI524344 QAD524344:QAE524344 QJZ524344:QKA524344 QTV524344:QTW524344 RDR524344:RDS524344 RNN524344:RNO524344 RXJ524344:RXK524344 SHF524344:SHG524344 SRB524344:SRC524344 TAX524344:TAY524344 TKT524344:TKU524344 TUP524344:TUQ524344 UEL524344:UEM524344 UOH524344:UOI524344 UYD524344:UYE524344 VHZ524344:VIA524344 VRV524344:VRW524344 WBR524344:WBS524344 WLN524344:WLO524344 WVJ524344:WVK524344 B589880:C589880 IX589880:IY589880 ST589880:SU589880 ACP589880:ACQ589880 AML589880:AMM589880 AWH589880:AWI589880 BGD589880:BGE589880 BPZ589880:BQA589880 BZV589880:BZW589880 CJR589880:CJS589880 CTN589880:CTO589880 DDJ589880:DDK589880 DNF589880:DNG589880 DXB589880:DXC589880 EGX589880:EGY589880 EQT589880:EQU589880 FAP589880:FAQ589880 FKL589880:FKM589880 FUH589880:FUI589880 GED589880:GEE589880 GNZ589880:GOA589880 GXV589880:GXW589880 HHR589880:HHS589880 HRN589880:HRO589880 IBJ589880:IBK589880 ILF589880:ILG589880 IVB589880:IVC589880 JEX589880:JEY589880 JOT589880:JOU589880 JYP589880:JYQ589880 KIL589880:KIM589880 KSH589880:KSI589880 LCD589880:LCE589880 LLZ589880:LMA589880 LVV589880:LVW589880 MFR589880:MFS589880 MPN589880:MPO589880 MZJ589880:MZK589880 NJF589880:NJG589880 NTB589880:NTC589880 OCX589880:OCY589880 OMT589880:OMU589880 OWP589880:OWQ589880 PGL589880:PGM589880 PQH589880:PQI589880 QAD589880:QAE589880 QJZ589880:QKA589880 QTV589880:QTW589880 RDR589880:RDS589880 RNN589880:RNO589880 RXJ589880:RXK589880 SHF589880:SHG589880 SRB589880:SRC589880 TAX589880:TAY589880 TKT589880:TKU589880 TUP589880:TUQ589880 UEL589880:UEM589880 UOH589880:UOI589880 UYD589880:UYE589880 VHZ589880:VIA589880 VRV589880:VRW589880 WBR589880:WBS589880 WLN589880:WLO589880 WVJ589880:WVK589880 B655416:C655416 IX655416:IY655416 ST655416:SU655416 ACP655416:ACQ655416 AML655416:AMM655416 AWH655416:AWI655416 BGD655416:BGE655416 BPZ655416:BQA655416 BZV655416:BZW655416 CJR655416:CJS655416 CTN655416:CTO655416 DDJ655416:DDK655416 DNF655416:DNG655416 DXB655416:DXC655416 EGX655416:EGY655416 EQT655416:EQU655416 FAP655416:FAQ655416 FKL655416:FKM655416 FUH655416:FUI655416 GED655416:GEE655416 GNZ655416:GOA655416 GXV655416:GXW655416 HHR655416:HHS655416 HRN655416:HRO655416 IBJ655416:IBK655416 ILF655416:ILG655416 IVB655416:IVC655416 JEX655416:JEY655416 JOT655416:JOU655416 JYP655416:JYQ655416 KIL655416:KIM655416 KSH655416:KSI655416 LCD655416:LCE655416 LLZ655416:LMA655416 LVV655416:LVW655416 MFR655416:MFS655416 MPN655416:MPO655416 MZJ655416:MZK655416 NJF655416:NJG655416 NTB655416:NTC655416 OCX655416:OCY655416 OMT655416:OMU655416 OWP655416:OWQ655416 PGL655416:PGM655416 PQH655416:PQI655416 QAD655416:QAE655416 QJZ655416:QKA655416 QTV655416:QTW655416 RDR655416:RDS655416 RNN655416:RNO655416 RXJ655416:RXK655416 SHF655416:SHG655416 SRB655416:SRC655416 TAX655416:TAY655416 TKT655416:TKU655416 TUP655416:TUQ655416 UEL655416:UEM655416 UOH655416:UOI655416 UYD655416:UYE655416 VHZ655416:VIA655416 VRV655416:VRW655416 WBR655416:WBS655416 WLN655416:WLO655416 WVJ655416:WVK655416 B720952:C720952 IX720952:IY720952 ST720952:SU720952 ACP720952:ACQ720952 AML720952:AMM720952 AWH720952:AWI720952 BGD720952:BGE720952 BPZ720952:BQA720952 BZV720952:BZW720952 CJR720952:CJS720952 CTN720952:CTO720952 DDJ720952:DDK720952 DNF720952:DNG720952 DXB720952:DXC720952 EGX720952:EGY720952 EQT720952:EQU720952 FAP720952:FAQ720952 FKL720952:FKM720952 FUH720952:FUI720952 GED720952:GEE720952 GNZ720952:GOA720952 GXV720952:GXW720952 HHR720952:HHS720952 HRN720952:HRO720952 IBJ720952:IBK720952 ILF720952:ILG720952 IVB720952:IVC720952 JEX720952:JEY720952 JOT720952:JOU720952 JYP720952:JYQ720952 KIL720952:KIM720952 KSH720952:KSI720952 LCD720952:LCE720952 LLZ720952:LMA720952 LVV720952:LVW720952 MFR720952:MFS720952 MPN720952:MPO720952 MZJ720952:MZK720952 NJF720952:NJG720952 NTB720952:NTC720952 OCX720952:OCY720952 OMT720952:OMU720952 OWP720952:OWQ720952 PGL720952:PGM720952 PQH720952:PQI720952 QAD720952:QAE720952 QJZ720952:QKA720952 QTV720952:QTW720952 RDR720952:RDS720952 RNN720952:RNO720952 RXJ720952:RXK720952 SHF720952:SHG720952 SRB720952:SRC720952 TAX720952:TAY720952 TKT720952:TKU720952 TUP720952:TUQ720952 UEL720952:UEM720952 UOH720952:UOI720952 UYD720952:UYE720952 VHZ720952:VIA720952 VRV720952:VRW720952 WBR720952:WBS720952 WLN720952:WLO720952 WVJ720952:WVK720952 B786488:C786488 IX786488:IY786488 ST786488:SU786488 ACP786488:ACQ786488 AML786488:AMM786488 AWH786488:AWI786488 BGD786488:BGE786488 BPZ786488:BQA786488 BZV786488:BZW786488 CJR786488:CJS786488 CTN786488:CTO786488 DDJ786488:DDK786488 DNF786488:DNG786488 DXB786488:DXC786488 EGX786488:EGY786488 EQT786488:EQU786488 FAP786488:FAQ786488 FKL786488:FKM786488 FUH786488:FUI786488 GED786488:GEE786488 GNZ786488:GOA786488 GXV786488:GXW786488 HHR786488:HHS786488 HRN786488:HRO786488 IBJ786488:IBK786488 ILF786488:ILG786488 IVB786488:IVC786488 JEX786488:JEY786488 JOT786488:JOU786488 JYP786488:JYQ786488 KIL786488:KIM786488 KSH786488:KSI786488 LCD786488:LCE786488 LLZ786488:LMA786488 LVV786488:LVW786488 MFR786488:MFS786488 MPN786488:MPO786488 MZJ786488:MZK786488 NJF786488:NJG786488 NTB786488:NTC786488 OCX786488:OCY786488 OMT786488:OMU786488 OWP786488:OWQ786488 PGL786488:PGM786488 PQH786488:PQI786488 QAD786488:QAE786488 QJZ786488:QKA786488 QTV786488:QTW786488 RDR786488:RDS786488 RNN786488:RNO786488 RXJ786488:RXK786488 SHF786488:SHG786488 SRB786488:SRC786488 TAX786488:TAY786488 TKT786488:TKU786488 TUP786488:TUQ786488 UEL786488:UEM786488 UOH786488:UOI786488 UYD786488:UYE786488 VHZ786488:VIA786488 VRV786488:VRW786488 WBR786488:WBS786488 WLN786488:WLO786488 WVJ786488:WVK786488 B852024:C852024 IX852024:IY852024 ST852024:SU852024 ACP852024:ACQ852024 AML852024:AMM852024 AWH852024:AWI852024 BGD852024:BGE852024 BPZ852024:BQA852024 BZV852024:BZW852024 CJR852024:CJS852024 CTN852024:CTO852024 DDJ852024:DDK852024 DNF852024:DNG852024 DXB852024:DXC852024 EGX852024:EGY852024 EQT852024:EQU852024 FAP852024:FAQ852024 FKL852024:FKM852024 FUH852024:FUI852024 GED852024:GEE852024 GNZ852024:GOA852024 GXV852024:GXW852024 HHR852024:HHS852024 HRN852024:HRO852024 IBJ852024:IBK852024 ILF852024:ILG852024 IVB852024:IVC852024 JEX852024:JEY852024 JOT852024:JOU852024 JYP852024:JYQ852024 KIL852024:KIM852024 KSH852024:KSI852024 LCD852024:LCE852024 LLZ852024:LMA852024 LVV852024:LVW852024 MFR852024:MFS852024 MPN852024:MPO852024 MZJ852024:MZK852024 NJF852024:NJG852024 NTB852024:NTC852024 OCX852024:OCY852024 OMT852024:OMU852024 OWP852024:OWQ852024 PGL852024:PGM852024 PQH852024:PQI852024 QAD852024:QAE852024 QJZ852024:QKA852024 QTV852024:QTW852024 RDR852024:RDS852024 RNN852024:RNO852024 RXJ852024:RXK852024 SHF852024:SHG852024 SRB852024:SRC852024 TAX852024:TAY852024 TKT852024:TKU852024 TUP852024:TUQ852024 UEL852024:UEM852024 UOH852024:UOI852024 UYD852024:UYE852024 VHZ852024:VIA852024 VRV852024:VRW852024 WBR852024:WBS852024 WLN852024:WLO852024 WVJ852024:WVK852024 B917560:C917560 IX917560:IY917560 ST917560:SU917560 ACP917560:ACQ917560 AML917560:AMM917560 AWH917560:AWI917560 BGD917560:BGE917560 BPZ917560:BQA917560 BZV917560:BZW917560 CJR917560:CJS917560 CTN917560:CTO917560 DDJ917560:DDK917560 DNF917560:DNG917560 DXB917560:DXC917560 EGX917560:EGY917560 EQT917560:EQU917560 FAP917560:FAQ917560 FKL917560:FKM917560 FUH917560:FUI917560 GED917560:GEE917560 GNZ917560:GOA917560 GXV917560:GXW917560 HHR917560:HHS917560 HRN917560:HRO917560 IBJ917560:IBK917560 ILF917560:ILG917560 IVB917560:IVC917560 JEX917560:JEY917560 JOT917560:JOU917560 JYP917560:JYQ917560 KIL917560:KIM917560 KSH917560:KSI917560 LCD917560:LCE917560 LLZ917560:LMA917560 LVV917560:LVW917560 MFR917560:MFS917560 MPN917560:MPO917560 MZJ917560:MZK917560 NJF917560:NJG917560 NTB917560:NTC917560 OCX917560:OCY917560 OMT917560:OMU917560 OWP917560:OWQ917560 PGL917560:PGM917560 PQH917560:PQI917560 QAD917560:QAE917560 QJZ917560:QKA917560 QTV917560:QTW917560 RDR917560:RDS917560 RNN917560:RNO917560 RXJ917560:RXK917560 SHF917560:SHG917560 SRB917560:SRC917560 TAX917560:TAY917560 TKT917560:TKU917560 TUP917560:TUQ917560 UEL917560:UEM917560 UOH917560:UOI917560 UYD917560:UYE917560 VHZ917560:VIA917560 VRV917560:VRW917560 WBR917560:WBS917560 WLN917560:WLO917560 WVJ917560:WVK917560 B983096:C983096 IX983096:IY983096 ST983096:SU983096 ACP983096:ACQ983096 AML983096:AMM983096 AWH983096:AWI983096 BGD983096:BGE983096 BPZ983096:BQA983096 BZV983096:BZW983096 CJR983096:CJS983096 CTN983096:CTO983096 DDJ983096:DDK983096 DNF983096:DNG983096 DXB983096:DXC983096 EGX983096:EGY983096 EQT983096:EQU983096 FAP983096:FAQ983096 FKL983096:FKM983096 FUH983096:FUI983096 GED983096:GEE983096 GNZ983096:GOA983096 GXV983096:GXW983096 HHR983096:HHS983096 HRN983096:HRO983096 IBJ983096:IBK983096 ILF983096:ILG983096 IVB983096:IVC983096 JEX983096:JEY983096 JOT983096:JOU983096 JYP983096:JYQ983096 KIL983096:KIM983096 KSH983096:KSI983096 LCD983096:LCE983096 LLZ983096:LMA983096 LVV983096:LVW983096 MFR983096:MFS983096 MPN983096:MPO983096 MZJ983096:MZK983096 NJF983096:NJG983096 NTB983096:NTC983096 OCX983096:OCY983096 OMT983096:OMU983096 OWP983096:OWQ983096 PGL983096:PGM983096 PQH983096:PQI983096 QAD983096:QAE983096 QJZ983096:QKA983096 QTV983096:QTW983096 RDR983096:RDS983096 RNN983096:RNO983096 RXJ983096:RXK983096 SHF983096:SHG983096 SRB983096:SRC983096 TAX983096:TAY983096 TKT983096:TKU983096 TUP983096:TUQ983096 UEL983096:UEM983096 UOH983096:UOI983096 UYD983096:UYE983096 VHZ983096:VIA983096 VRV983096:VRW983096 WBR983096:WBS983096 WLN983096:WLO983096 WVJ983096:WVK983096">
      <formula1>0</formula1>
      <formula2>$C$6</formula2>
    </dataValidation>
    <dataValidation allowBlank="1" showInputMessage="1" showErrorMessage="1" prompt="Tipo nominal anual" sqref="D50:G50 IZ50:JC50 SV50:SY50 ACR50:ACU50 AMN50:AMQ50 AWJ50:AWM50 BGF50:BGI50 BQB50:BQE50 BZX50:CAA50 CJT50:CJW50 CTP50:CTS50 DDL50:DDO50 DNH50:DNK50 DXD50:DXG50 EGZ50:EHC50 EQV50:EQY50 FAR50:FAU50 FKN50:FKQ50 FUJ50:FUM50 GEF50:GEI50 GOB50:GOE50 GXX50:GYA50 HHT50:HHW50 HRP50:HRS50 IBL50:IBO50 ILH50:ILK50 IVD50:IVG50 JEZ50:JFC50 JOV50:JOY50 JYR50:JYU50 KIN50:KIQ50 KSJ50:KSM50 LCF50:LCI50 LMB50:LME50 LVX50:LWA50 MFT50:MFW50 MPP50:MPS50 MZL50:MZO50 NJH50:NJK50 NTD50:NTG50 OCZ50:ODC50 OMV50:OMY50 OWR50:OWU50 PGN50:PGQ50 PQJ50:PQM50 QAF50:QAI50 QKB50:QKE50 QTX50:QUA50 RDT50:RDW50 RNP50:RNS50 RXL50:RXO50 SHH50:SHK50 SRD50:SRG50 TAZ50:TBC50 TKV50:TKY50 TUR50:TUU50 UEN50:UEQ50 UOJ50:UOM50 UYF50:UYI50 VIB50:VIE50 VRX50:VSA50 WBT50:WBW50 WLP50:WLS50 WVL50:WVO50 D65586:G65586 IZ65586:JC65586 SV65586:SY65586 ACR65586:ACU65586 AMN65586:AMQ65586 AWJ65586:AWM65586 BGF65586:BGI65586 BQB65586:BQE65586 BZX65586:CAA65586 CJT65586:CJW65586 CTP65586:CTS65586 DDL65586:DDO65586 DNH65586:DNK65586 DXD65586:DXG65586 EGZ65586:EHC65586 EQV65586:EQY65586 FAR65586:FAU65586 FKN65586:FKQ65586 FUJ65586:FUM65586 GEF65586:GEI65586 GOB65586:GOE65586 GXX65586:GYA65586 HHT65586:HHW65586 HRP65586:HRS65586 IBL65586:IBO65586 ILH65586:ILK65586 IVD65586:IVG65586 JEZ65586:JFC65586 JOV65586:JOY65586 JYR65586:JYU65586 KIN65586:KIQ65586 KSJ65586:KSM65586 LCF65586:LCI65586 LMB65586:LME65586 LVX65586:LWA65586 MFT65586:MFW65586 MPP65586:MPS65586 MZL65586:MZO65586 NJH65586:NJK65586 NTD65586:NTG65586 OCZ65586:ODC65586 OMV65586:OMY65586 OWR65586:OWU65586 PGN65586:PGQ65586 PQJ65586:PQM65586 QAF65586:QAI65586 QKB65586:QKE65586 QTX65586:QUA65586 RDT65586:RDW65586 RNP65586:RNS65586 RXL65586:RXO65586 SHH65586:SHK65586 SRD65586:SRG65586 TAZ65586:TBC65586 TKV65586:TKY65586 TUR65586:TUU65586 UEN65586:UEQ65586 UOJ65586:UOM65586 UYF65586:UYI65586 VIB65586:VIE65586 VRX65586:VSA65586 WBT65586:WBW65586 WLP65586:WLS65586 WVL65586:WVO65586 D131122:G131122 IZ131122:JC131122 SV131122:SY131122 ACR131122:ACU131122 AMN131122:AMQ131122 AWJ131122:AWM131122 BGF131122:BGI131122 BQB131122:BQE131122 BZX131122:CAA131122 CJT131122:CJW131122 CTP131122:CTS131122 DDL131122:DDO131122 DNH131122:DNK131122 DXD131122:DXG131122 EGZ131122:EHC131122 EQV131122:EQY131122 FAR131122:FAU131122 FKN131122:FKQ131122 FUJ131122:FUM131122 GEF131122:GEI131122 GOB131122:GOE131122 GXX131122:GYA131122 HHT131122:HHW131122 HRP131122:HRS131122 IBL131122:IBO131122 ILH131122:ILK131122 IVD131122:IVG131122 JEZ131122:JFC131122 JOV131122:JOY131122 JYR131122:JYU131122 KIN131122:KIQ131122 KSJ131122:KSM131122 LCF131122:LCI131122 LMB131122:LME131122 LVX131122:LWA131122 MFT131122:MFW131122 MPP131122:MPS131122 MZL131122:MZO131122 NJH131122:NJK131122 NTD131122:NTG131122 OCZ131122:ODC131122 OMV131122:OMY131122 OWR131122:OWU131122 PGN131122:PGQ131122 PQJ131122:PQM131122 QAF131122:QAI131122 QKB131122:QKE131122 QTX131122:QUA131122 RDT131122:RDW131122 RNP131122:RNS131122 RXL131122:RXO131122 SHH131122:SHK131122 SRD131122:SRG131122 TAZ131122:TBC131122 TKV131122:TKY131122 TUR131122:TUU131122 UEN131122:UEQ131122 UOJ131122:UOM131122 UYF131122:UYI131122 VIB131122:VIE131122 VRX131122:VSA131122 WBT131122:WBW131122 WLP131122:WLS131122 WVL131122:WVO131122 D196658:G196658 IZ196658:JC196658 SV196658:SY196658 ACR196658:ACU196658 AMN196658:AMQ196658 AWJ196658:AWM196658 BGF196658:BGI196658 BQB196658:BQE196658 BZX196658:CAA196658 CJT196658:CJW196658 CTP196658:CTS196658 DDL196658:DDO196658 DNH196658:DNK196658 DXD196658:DXG196658 EGZ196658:EHC196658 EQV196658:EQY196658 FAR196658:FAU196658 FKN196658:FKQ196658 FUJ196658:FUM196658 GEF196658:GEI196658 GOB196658:GOE196658 GXX196658:GYA196658 HHT196658:HHW196658 HRP196658:HRS196658 IBL196658:IBO196658 ILH196658:ILK196658 IVD196658:IVG196658 JEZ196658:JFC196658 JOV196658:JOY196658 JYR196658:JYU196658 KIN196658:KIQ196658 KSJ196658:KSM196658 LCF196658:LCI196658 LMB196658:LME196658 LVX196658:LWA196658 MFT196658:MFW196658 MPP196658:MPS196658 MZL196658:MZO196658 NJH196658:NJK196658 NTD196658:NTG196658 OCZ196658:ODC196658 OMV196658:OMY196658 OWR196658:OWU196658 PGN196658:PGQ196658 PQJ196658:PQM196658 QAF196658:QAI196658 QKB196658:QKE196658 QTX196658:QUA196658 RDT196658:RDW196658 RNP196658:RNS196658 RXL196658:RXO196658 SHH196658:SHK196658 SRD196658:SRG196658 TAZ196658:TBC196658 TKV196658:TKY196658 TUR196658:TUU196658 UEN196658:UEQ196658 UOJ196658:UOM196658 UYF196658:UYI196658 VIB196658:VIE196658 VRX196658:VSA196658 WBT196658:WBW196658 WLP196658:WLS196658 WVL196658:WVO196658 D262194:G262194 IZ262194:JC262194 SV262194:SY262194 ACR262194:ACU262194 AMN262194:AMQ262194 AWJ262194:AWM262194 BGF262194:BGI262194 BQB262194:BQE262194 BZX262194:CAA262194 CJT262194:CJW262194 CTP262194:CTS262194 DDL262194:DDO262194 DNH262194:DNK262194 DXD262194:DXG262194 EGZ262194:EHC262194 EQV262194:EQY262194 FAR262194:FAU262194 FKN262194:FKQ262194 FUJ262194:FUM262194 GEF262194:GEI262194 GOB262194:GOE262194 GXX262194:GYA262194 HHT262194:HHW262194 HRP262194:HRS262194 IBL262194:IBO262194 ILH262194:ILK262194 IVD262194:IVG262194 JEZ262194:JFC262194 JOV262194:JOY262194 JYR262194:JYU262194 KIN262194:KIQ262194 KSJ262194:KSM262194 LCF262194:LCI262194 LMB262194:LME262194 LVX262194:LWA262194 MFT262194:MFW262194 MPP262194:MPS262194 MZL262194:MZO262194 NJH262194:NJK262194 NTD262194:NTG262194 OCZ262194:ODC262194 OMV262194:OMY262194 OWR262194:OWU262194 PGN262194:PGQ262194 PQJ262194:PQM262194 QAF262194:QAI262194 QKB262194:QKE262194 QTX262194:QUA262194 RDT262194:RDW262194 RNP262194:RNS262194 RXL262194:RXO262194 SHH262194:SHK262194 SRD262194:SRG262194 TAZ262194:TBC262194 TKV262194:TKY262194 TUR262194:TUU262194 UEN262194:UEQ262194 UOJ262194:UOM262194 UYF262194:UYI262194 VIB262194:VIE262194 VRX262194:VSA262194 WBT262194:WBW262194 WLP262194:WLS262194 WVL262194:WVO262194 D327730:G327730 IZ327730:JC327730 SV327730:SY327730 ACR327730:ACU327730 AMN327730:AMQ327730 AWJ327730:AWM327730 BGF327730:BGI327730 BQB327730:BQE327730 BZX327730:CAA327730 CJT327730:CJW327730 CTP327730:CTS327730 DDL327730:DDO327730 DNH327730:DNK327730 DXD327730:DXG327730 EGZ327730:EHC327730 EQV327730:EQY327730 FAR327730:FAU327730 FKN327730:FKQ327730 FUJ327730:FUM327730 GEF327730:GEI327730 GOB327730:GOE327730 GXX327730:GYA327730 HHT327730:HHW327730 HRP327730:HRS327730 IBL327730:IBO327730 ILH327730:ILK327730 IVD327730:IVG327730 JEZ327730:JFC327730 JOV327730:JOY327730 JYR327730:JYU327730 KIN327730:KIQ327730 KSJ327730:KSM327730 LCF327730:LCI327730 LMB327730:LME327730 LVX327730:LWA327730 MFT327730:MFW327730 MPP327730:MPS327730 MZL327730:MZO327730 NJH327730:NJK327730 NTD327730:NTG327730 OCZ327730:ODC327730 OMV327730:OMY327730 OWR327730:OWU327730 PGN327730:PGQ327730 PQJ327730:PQM327730 QAF327730:QAI327730 QKB327730:QKE327730 QTX327730:QUA327730 RDT327730:RDW327730 RNP327730:RNS327730 RXL327730:RXO327730 SHH327730:SHK327730 SRD327730:SRG327730 TAZ327730:TBC327730 TKV327730:TKY327730 TUR327730:TUU327730 UEN327730:UEQ327730 UOJ327730:UOM327730 UYF327730:UYI327730 VIB327730:VIE327730 VRX327730:VSA327730 WBT327730:WBW327730 WLP327730:WLS327730 WVL327730:WVO327730 D393266:G393266 IZ393266:JC393266 SV393266:SY393266 ACR393266:ACU393266 AMN393266:AMQ393266 AWJ393266:AWM393266 BGF393266:BGI393266 BQB393266:BQE393266 BZX393266:CAA393266 CJT393266:CJW393266 CTP393266:CTS393266 DDL393266:DDO393266 DNH393266:DNK393266 DXD393266:DXG393266 EGZ393266:EHC393266 EQV393266:EQY393266 FAR393266:FAU393266 FKN393266:FKQ393266 FUJ393266:FUM393266 GEF393266:GEI393266 GOB393266:GOE393266 GXX393266:GYA393266 HHT393266:HHW393266 HRP393266:HRS393266 IBL393266:IBO393266 ILH393266:ILK393266 IVD393266:IVG393266 JEZ393266:JFC393266 JOV393266:JOY393266 JYR393266:JYU393266 KIN393266:KIQ393266 KSJ393266:KSM393266 LCF393266:LCI393266 LMB393266:LME393266 LVX393266:LWA393266 MFT393266:MFW393266 MPP393266:MPS393266 MZL393266:MZO393266 NJH393266:NJK393266 NTD393266:NTG393266 OCZ393266:ODC393266 OMV393266:OMY393266 OWR393266:OWU393266 PGN393266:PGQ393266 PQJ393266:PQM393266 QAF393266:QAI393266 QKB393266:QKE393266 QTX393266:QUA393266 RDT393266:RDW393266 RNP393266:RNS393266 RXL393266:RXO393266 SHH393266:SHK393266 SRD393266:SRG393266 TAZ393266:TBC393266 TKV393266:TKY393266 TUR393266:TUU393266 UEN393266:UEQ393266 UOJ393266:UOM393266 UYF393266:UYI393266 VIB393266:VIE393266 VRX393266:VSA393266 WBT393266:WBW393266 WLP393266:WLS393266 WVL393266:WVO393266 D458802:G458802 IZ458802:JC458802 SV458802:SY458802 ACR458802:ACU458802 AMN458802:AMQ458802 AWJ458802:AWM458802 BGF458802:BGI458802 BQB458802:BQE458802 BZX458802:CAA458802 CJT458802:CJW458802 CTP458802:CTS458802 DDL458802:DDO458802 DNH458802:DNK458802 DXD458802:DXG458802 EGZ458802:EHC458802 EQV458802:EQY458802 FAR458802:FAU458802 FKN458802:FKQ458802 FUJ458802:FUM458802 GEF458802:GEI458802 GOB458802:GOE458802 GXX458802:GYA458802 HHT458802:HHW458802 HRP458802:HRS458802 IBL458802:IBO458802 ILH458802:ILK458802 IVD458802:IVG458802 JEZ458802:JFC458802 JOV458802:JOY458802 JYR458802:JYU458802 KIN458802:KIQ458802 KSJ458802:KSM458802 LCF458802:LCI458802 LMB458802:LME458802 LVX458802:LWA458802 MFT458802:MFW458802 MPP458802:MPS458802 MZL458802:MZO458802 NJH458802:NJK458802 NTD458802:NTG458802 OCZ458802:ODC458802 OMV458802:OMY458802 OWR458802:OWU458802 PGN458802:PGQ458802 PQJ458802:PQM458802 QAF458802:QAI458802 QKB458802:QKE458802 QTX458802:QUA458802 RDT458802:RDW458802 RNP458802:RNS458802 RXL458802:RXO458802 SHH458802:SHK458802 SRD458802:SRG458802 TAZ458802:TBC458802 TKV458802:TKY458802 TUR458802:TUU458802 UEN458802:UEQ458802 UOJ458802:UOM458802 UYF458802:UYI458802 VIB458802:VIE458802 VRX458802:VSA458802 WBT458802:WBW458802 WLP458802:WLS458802 WVL458802:WVO458802 D524338:G524338 IZ524338:JC524338 SV524338:SY524338 ACR524338:ACU524338 AMN524338:AMQ524338 AWJ524338:AWM524338 BGF524338:BGI524338 BQB524338:BQE524338 BZX524338:CAA524338 CJT524338:CJW524338 CTP524338:CTS524338 DDL524338:DDO524338 DNH524338:DNK524338 DXD524338:DXG524338 EGZ524338:EHC524338 EQV524338:EQY524338 FAR524338:FAU524338 FKN524338:FKQ524338 FUJ524338:FUM524338 GEF524338:GEI524338 GOB524338:GOE524338 GXX524338:GYA524338 HHT524338:HHW524338 HRP524338:HRS524338 IBL524338:IBO524338 ILH524338:ILK524338 IVD524338:IVG524338 JEZ524338:JFC524338 JOV524338:JOY524338 JYR524338:JYU524338 KIN524338:KIQ524338 KSJ524338:KSM524338 LCF524338:LCI524338 LMB524338:LME524338 LVX524338:LWA524338 MFT524338:MFW524338 MPP524338:MPS524338 MZL524338:MZO524338 NJH524338:NJK524338 NTD524338:NTG524338 OCZ524338:ODC524338 OMV524338:OMY524338 OWR524338:OWU524338 PGN524338:PGQ524338 PQJ524338:PQM524338 QAF524338:QAI524338 QKB524338:QKE524338 QTX524338:QUA524338 RDT524338:RDW524338 RNP524338:RNS524338 RXL524338:RXO524338 SHH524338:SHK524338 SRD524338:SRG524338 TAZ524338:TBC524338 TKV524338:TKY524338 TUR524338:TUU524338 UEN524338:UEQ524338 UOJ524338:UOM524338 UYF524338:UYI524338 VIB524338:VIE524338 VRX524338:VSA524338 WBT524338:WBW524338 WLP524338:WLS524338 WVL524338:WVO524338 D589874:G589874 IZ589874:JC589874 SV589874:SY589874 ACR589874:ACU589874 AMN589874:AMQ589874 AWJ589874:AWM589874 BGF589874:BGI589874 BQB589874:BQE589874 BZX589874:CAA589874 CJT589874:CJW589874 CTP589874:CTS589874 DDL589874:DDO589874 DNH589874:DNK589874 DXD589874:DXG589874 EGZ589874:EHC589874 EQV589874:EQY589874 FAR589874:FAU589874 FKN589874:FKQ589874 FUJ589874:FUM589874 GEF589874:GEI589874 GOB589874:GOE589874 GXX589874:GYA589874 HHT589874:HHW589874 HRP589874:HRS589874 IBL589874:IBO589874 ILH589874:ILK589874 IVD589874:IVG589874 JEZ589874:JFC589874 JOV589874:JOY589874 JYR589874:JYU589874 KIN589874:KIQ589874 KSJ589874:KSM589874 LCF589874:LCI589874 LMB589874:LME589874 LVX589874:LWA589874 MFT589874:MFW589874 MPP589874:MPS589874 MZL589874:MZO589874 NJH589874:NJK589874 NTD589874:NTG589874 OCZ589874:ODC589874 OMV589874:OMY589874 OWR589874:OWU589874 PGN589874:PGQ589874 PQJ589874:PQM589874 QAF589874:QAI589874 QKB589874:QKE589874 QTX589874:QUA589874 RDT589874:RDW589874 RNP589874:RNS589874 RXL589874:RXO589874 SHH589874:SHK589874 SRD589874:SRG589874 TAZ589874:TBC589874 TKV589874:TKY589874 TUR589874:TUU589874 UEN589874:UEQ589874 UOJ589874:UOM589874 UYF589874:UYI589874 VIB589874:VIE589874 VRX589874:VSA589874 WBT589874:WBW589874 WLP589874:WLS589874 WVL589874:WVO589874 D655410:G655410 IZ655410:JC655410 SV655410:SY655410 ACR655410:ACU655410 AMN655410:AMQ655410 AWJ655410:AWM655410 BGF655410:BGI655410 BQB655410:BQE655410 BZX655410:CAA655410 CJT655410:CJW655410 CTP655410:CTS655410 DDL655410:DDO655410 DNH655410:DNK655410 DXD655410:DXG655410 EGZ655410:EHC655410 EQV655410:EQY655410 FAR655410:FAU655410 FKN655410:FKQ655410 FUJ655410:FUM655410 GEF655410:GEI655410 GOB655410:GOE655410 GXX655410:GYA655410 HHT655410:HHW655410 HRP655410:HRS655410 IBL655410:IBO655410 ILH655410:ILK655410 IVD655410:IVG655410 JEZ655410:JFC655410 JOV655410:JOY655410 JYR655410:JYU655410 KIN655410:KIQ655410 KSJ655410:KSM655410 LCF655410:LCI655410 LMB655410:LME655410 LVX655410:LWA655410 MFT655410:MFW655410 MPP655410:MPS655410 MZL655410:MZO655410 NJH655410:NJK655410 NTD655410:NTG655410 OCZ655410:ODC655410 OMV655410:OMY655410 OWR655410:OWU655410 PGN655410:PGQ655410 PQJ655410:PQM655410 QAF655410:QAI655410 QKB655410:QKE655410 QTX655410:QUA655410 RDT655410:RDW655410 RNP655410:RNS655410 RXL655410:RXO655410 SHH655410:SHK655410 SRD655410:SRG655410 TAZ655410:TBC655410 TKV655410:TKY655410 TUR655410:TUU655410 UEN655410:UEQ655410 UOJ655410:UOM655410 UYF655410:UYI655410 VIB655410:VIE655410 VRX655410:VSA655410 WBT655410:WBW655410 WLP655410:WLS655410 WVL655410:WVO655410 D720946:G720946 IZ720946:JC720946 SV720946:SY720946 ACR720946:ACU720946 AMN720946:AMQ720946 AWJ720946:AWM720946 BGF720946:BGI720946 BQB720946:BQE720946 BZX720946:CAA720946 CJT720946:CJW720946 CTP720946:CTS720946 DDL720946:DDO720946 DNH720946:DNK720946 DXD720946:DXG720946 EGZ720946:EHC720946 EQV720946:EQY720946 FAR720946:FAU720946 FKN720946:FKQ720946 FUJ720946:FUM720946 GEF720946:GEI720946 GOB720946:GOE720946 GXX720946:GYA720946 HHT720946:HHW720946 HRP720946:HRS720946 IBL720946:IBO720946 ILH720946:ILK720946 IVD720946:IVG720946 JEZ720946:JFC720946 JOV720946:JOY720946 JYR720946:JYU720946 KIN720946:KIQ720946 KSJ720946:KSM720946 LCF720946:LCI720946 LMB720946:LME720946 LVX720946:LWA720946 MFT720946:MFW720946 MPP720946:MPS720946 MZL720946:MZO720946 NJH720946:NJK720946 NTD720946:NTG720946 OCZ720946:ODC720946 OMV720946:OMY720946 OWR720946:OWU720946 PGN720946:PGQ720946 PQJ720946:PQM720946 QAF720946:QAI720946 QKB720946:QKE720946 QTX720946:QUA720946 RDT720946:RDW720946 RNP720946:RNS720946 RXL720946:RXO720946 SHH720946:SHK720946 SRD720946:SRG720946 TAZ720946:TBC720946 TKV720946:TKY720946 TUR720946:TUU720946 UEN720946:UEQ720946 UOJ720946:UOM720946 UYF720946:UYI720946 VIB720946:VIE720946 VRX720946:VSA720946 WBT720946:WBW720946 WLP720946:WLS720946 WVL720946:WVO720946 D786482:G786482 IZ786482:JC786482 SV786482:SY786482 ACR786482:ACU786482 AMN786482:AMQ786482 AWJ786482:AWM786482 BGF786482:BGI786482 BQB786482:BQE786482 BZX786482:CAA786482 CJT786482:CJW786482 CTP786482:CTS786482 DDL786482:DDO786482 DNH786482:DNK786482 DXD786482:DXG786482 EGZ786482:EHC786482 EQV786482:EQY786482 FAR786482:FAU786482 FKN786482:FKQ786482 FUJ786482:FUM786482 GEF786482:GEI786482 GOB786482:GOE786482 GXX786482:GYA786482 HHT786482:HHW786482 HRP786482:HRS786482 IBL786482:IBO786482 ILH786482:ILK786482 IVD786482:IVG786482 JEZ786482:JFC786482 JOV786482:JOY786482 JYR786482:JYU786482 KIN786482:KIQ786482 KSJ786482:KSM786482 LCF786482:LCI786482 LMB786482:LME786482 LVX786482:LWA786482 MFT786482:MFW786482 MPP786482:MPS786482 MZL786482:MZO786482 NJH786482:NJK786482 NTD786482:NTG786482 OCZ786482:ODC786482 OMV786482:OMY786482 OWR786482:OWU786482 PGN786482:PGQ786482 PQJ786482:PQM786482 QAF786482:QAI786482 QKB786482:QKE786482 QTX786482:QUA786482 RDT786482:RDW786482 RNP786482:RNS786482 RXL786482:RXO786482 SHH786482:SHK786482 SRD786482:SRG786482 TAZ786482:TBC786482 TKV786482:TKY786482 TUR786482:TUU786482 UEN786482:UEQ786482 UOJ786482:UOM786482 UYF786482:UYI786482 VIB786482:VIE786482 VRX786482:VSA786482 WBT786482:WBW786482 WLP786482:WLS786482 WVL786482:WVO786482 D852018:G852018 IZ852018:JC852018 SV852018:SY852018 ACR852018:ACU852018 AMN852018:AMQ852018 AWJ852018:AWM852018 BGF852018:BGI852018 BQB852018:BQE852018 BZX852018:CAA852018 CJT852018:CJW852018 CTP852018:CTS852018 DDL852018:DDO852018 DNH852018:DNK852018 DXD852018:DXG852018 EGZ852018:EHC852018 EQV852018:EQY852018 FAR852018:FAU852018 FKN852018:FKQ852018 FUJ852018:FUM852018 GEF852018:GEI852018 GOB852018:GOE852018 GXX852018:GYA852018 HHT852018:HHW852018 HRP852018:HRS852018 IBL852018:IBO852018 ILH852018:ILK852018 IVD852018:IVG852018 JEZ852018:JFC852018 JOV852018:JOY852018 JYR852018:JYU852018 KIN852018:KIQ852018 KSJ852018:KSM852018 LCF852018:LCI852018 LMB852018:LME852018 LVX852018:LWA852018 MFT852018:MFW852018 MPP852018:MPS852018 MZL852018:MZO852018 NJH852018:NJK852018 NTD852018:NTG852018 OCZ852018:ODC852018 OMV852018:OMY852018 OWR852018:OWU852018 PGN852018:PGQ852018 PQJ852018:PQM852018 QAF852018:QAI852018 QKB852018:QKE852018 QTX852018:QUA852018 RDT852018:RDW852018 RNP852018:RNS852018 RXL852018:RXO852018 SHH852018:SHK852018 SRD852018:SRG852018 TAZ852018:TBC852018 TKV852018:TKY852018 TUR852018:TUU852018 UEN852018:UEQ852018 UOJ852018:UOM852018 UYF852018:UYI852018 VIB852018:VIE852018 VRX852018:VSA852018 WBT852018:WBW852018 WLP852018:WLS852018 WVL852018:WVO852018 D917554:G917554 IZ917554:JC917554 SV917554:SY917554 ACR917554:ACU917554 AMN917554:AMQ917554 AWJ917554:AWM917554 BGF917554:BGI917554 BQB917554:BQE917554 BZX917554:CAA917554 CJT917554:CJW917554 CTP917554:CTS917554 DDL917554:DDO917554 DNH917554:DNK917554 DXD917554:DXG917554 EGZ917554:EHC917554 EQV917554:EQY917554 FAR917554:FAU917554 FKN917554:FKQ917554 FUJ917554:FUM917554 GEF917554:GEI917554 GOB917554:GOE917554 GXX917554:GYA917554 HHT917554:HHW917554 HRP917554:HRS917554 IBL917554:IBO917554 ILH917554:ILK917554 IVD917554:IVG917554 JEZ917554:JFC917554 JOV917554:JOY917554 JYR917554:JYU917554 KIN917554:KIQ917554 KSJ917554:KSM917554 LCF917554:LCI917554 LMB917554:LME917554 LVX917554:LWA917554 MFT917554:MFW917554 MPP917554:MPS917554 MZL917554:MZO917554 NJH917554:NJK917554 NTD917554:NTG917554 OCZ917554:ODC917554 OMV917554:OMY917554 OWR917554:OWU917554 PGN917554:PGQ917554 PQJ917554:PQM917554 QAF917554:QAI917554 QKB917554:QKE917554 QTX917554:QUA917554 RDT917554:RDW917554 RNP917554:RNS917554 RXL917554:RXO917554 SHH917554:SHK917554 SRD917554:SRG917554 TAZ917554:TBC917554 TKV917554:TKY917554 TUR917554:TUU917554 UEN917554:UEQ917554 UOJ917554:UOM917554 UYF917554:UYI917554 VIB917554:VIE917554 VRX917554:VSA917554 WBT917554:WBW917554 WLP917554:WLS917554 WVL917554:WVO917554 D983090:G983090 IZ983090:JC983090 SV983090:SY983090 ACR983090:ACU983090 AMN983090:AMQ983090 AWJ983090:AWM983090 BGF983090:BGI983090 BQB983090:BQE983090 BZX983090:CAA983090 CJT983090:CJW983090 CTP983090:CTS983090 DDL983090:DDO983090 DNH983090:DNK983090 DXD983090:DXG983090 EGZ983090:EHC983090 EQV983090:EQY983090 FAR983090:FAU983090 FKN983090:FKQ983090 FUJ983090:FUM983090 GEF983090:GEI983090 GOB983090:GOE983090 GXX983090:GYA983090 HHT983090:HHW983090 HRP983090:HRS983090 IBL983090:IBO983090 ILH983090:ILK983090 IVD983090:IVG983090 JEZ983090:JFC983090 JOV983090:JOY983090 JYR983090:JYU983090 KIN983090:KIQ983090 KSJ983090:KSM983090 LCF983090:LCI983090 LMB983090:LME983090 LVX983090:LWA983090 MFT983090:MFW983090 MPP983090:MPS983090 MZL983090:MZO983090 NJH983090:NJK983090 NTD983090:NTG983090 OCZ983090:ODC983090 OMV983090:OMY983090 OWR983090:OWU983090 PGN983090:PGQ983090 PQJ983090:PQM983090 QAF983090:QAI983090 QKB983090:QKE983090 QTX983090:QUA983090 RDT983090:RDW983090 RNP983090:RNS983090 RXL983090:RXO983090 SHH983090:SHK983090 SRD983090:SRG983090 TAZ983090:TBC983090 TKV983090:TKY983090 TUR983090:TUU983090 UEN983090:UEQ983090 UOJ983090:UOM983090 UYF983090:UYI983090 VIB983090:VIE983090 VRX983090:VSA983090 WBT983090:WBW983090 WLP983090:WLS983090 WVL983090:WVO983090 C32:G32 IY32:JC32 SU32:SY32 ACQ32:ACU32 AMM32:AMQ32 AWI32:AWM32 BGE32:BGI32 BQA32:BQE32 BZW32:CAA32 CJS32:CJW32 CTO32:CTS32 DDK32:DDO32 DNG32:DNK32 DXC32:DXG32 EGY32:EHC32 EQU32:EQY32 FAQ32:FAU32 FKM32:FKQ32 FUI32:FUM32 GEE32:GEI32 GOA32:GOE32 GXW32:GYA32 HHS32:HHW32 HRO32:HRS32 IBK32:IBO32 ILG32:ILK32 IVC32:IVG32 JEY32:JFC32 JOU32:JOY32 JYQ32:JYU32 KIM32:KIQ32 KSI32:KSM32 LCE32:LCI32 LMA32:LME32 LVW32:LWA32 MFS32:MFW32 MPO32:MPS32 MZK32:MZO32 NJG32:NJK32 NTC32:NTG32 OCY32:ODC32 OMU32:OMY32 OWQ32:OWU32 PGM32:PGQ32 PQI32:PQM32 QAE32:QAI32 QKA32:QKE32 QTW32:QUA32 RDS32:RDW32 RNO32:RNS32 RXK32:RXO32 SHG32:SHK32 SRC32:SRG32 TAY32:TBC32 TKU32:TKY32 TUQ32:TUU32 UEM32:UEQ32 UOI32:UOM32 UYE32:UYI32 VIA32:VIE32 VRW32:VSA32 WBS32:WBW32 WLO32:WLS32 WVK32:WVO32 C65568:G65568 IY65568:JC65568 SU65568:SY65568 ACQ65568:ACU65568 AMM65568:AMQ65568 AWI65568:AWM65568 BGE65568:BGI65568 BQA65568:BQE65568 BZW65568:CAA65568 CJS65568:CJW65568 CTO65568:CTS65568 DDK65568:DDO65568 DNG65568:DNK65568 DXC65568:DXG65568 EGY65568:EHC65568 EQU65568:EQY65568 FAQ65568:FAU65568 FKM65568:FKQ65568 FUI65568:FUM65568 GEE65568:GEI65568 GOA65568:GOE65568 GXW65568:GYA65568 HHS65568:HHW65568 HRO65568:HRS65568 IBK65568:IBO65568 ILG65568:ILK65568 IVC65568:IVG65568 JEY65568:JFC65568 JOU65568:JOY65568 JYQ65568:JYU65568 KIM65568:KIQ65568 KSI65568:KSM65568 LCE65568:LCI65568 LMA65568:LME65568 LVW65568:LWA65568 MFS65568:MFW65568 MPO65568:MPS65568 MZK65568:MZO65568 NJG65568:NJK65568 NTC65568:NTG65568 OCY65568:ODC65568 OMU65568:OMY65568 OWQ65568:OWU65568 PGM65568:PGQ65568 PQI65568:PQM65568 QAE65568:QAI65568 QKA65568:QKE65568 QTW65568:QUA65568 RDS65568:RDW65568 RNO65568:RNS65568 RXK65568:RXO65568 SHG65568:SHK65568 SRC65568:SRG65568 TAY65568:TBC65568 TKU65568:TKY65568 TUQ65568:TUU65568 UEM65568:UEQ65568 UOI65568:UOM65568 UYE65568:UYI65568 VIA65568:VIE65568 VRW65568:VSA65568 WBS65568:WBW65568 WLO65568:WLS65568 WVK65568:WVO65568 C131104:G131104 IY131104:JC131104 SU131104:SY131104 ACQ131104:ACU131104 AMM131104:AMQ131104 AWI131104:AWM131104 BGE131104:BGI131104 BQA131104:BQE131104 BZW131104:CAA131104 CJS131104:CJW131104 CTO131104:CTS131104 DDK131104:DDO131104 DNG131104:DNK131104 DXC131104:DXG131104 EGY131104:EHC131104 EQU131104:EQY131104 FAQ131104:FAU131104 FKM131104:FKQ131104 FUI131104:FUM131104 GEE131104:GEI131104 GOA131104:GOE131104 GXW131104:GYA131104 HHS131104:HHW131104 HRO131104:HRS131104 IBK131104:IBO131104 ILG131104:ILK131104 IVC131104:IVG131104 JEY131104:JFC131104 JOU131104:JOY131104 JYQ131104:JYU131104 KIM131104:KIQ131104 KSI131104:KSM131104 LCE131104:LCI131104 LMA131104:LME131104 LVW131104:LWA131104 MFS131104:MFW131104 MPO131104:MPS131104 MZK131104:MZO131104 NJG131104:NJK131104 NTC131104:NTG131104 OCY131104:ODC131104 OMU131104:OMY131104 OWQ131104:OWU131104 PGM131104:PGQ131104 PQI131104:PQM131104 QAE131104:QAI131104 QKA131104:QKE131104 QTW131104:QUA131104 RDS131104:RDW131104 RNO131104:RNS131104 RXK131104:RXO131104 SHG131104:SHK131104 SRC131104:SRG131104 TAY131104:TBC131104 TKU131104:TKY131104 TUQ131104:TUU131104 UEM131104:UEQ131104 UOI131104:UOM131104 UYE131104:UYI131104 VIA131104:VIE131104 VRW131104:VSA131104 WBS131104:WBW131104 WLO131104:WLS131104 WVK131104:WVO131104 C196640:G196640 IY196640:JC196640 SU196640:SY196640 ACQ196640:ACU196640 AMM196640:AMQ196640 AWI196640:AWM196640 BGE196640:BGI196640 BQA196640:BQE196640 BZW196640:CAA196640 CJS196640:CJW196640 CTO196640:CTS196640 DDK196640:DDO196640 DNG196640:DNK196640 DXC196640:DXG196640 EGY196640:EHC196640 EQU196640:EQY196640 FAQ196640:FAU196640 FKM196640:FKQ196640 FUI196640:FUM196640 GEE196640:GEI196640 GOA196640:GOE196640 GXW196640:GYA196640 HHS196640:HHW196640 HRO196640:HRS196640 IBK196640:IBO196640 ILG196640:ILK196640 IVC196640:IVG196640 JEY196640:JFC196640 JOU196640:JOY196640 JYQ196640:JYU196640 KIM196640:KIQ196640 KSI196640:KSM196640 LCE196640:LCI196640 LMA196640:LME196640 LVW196640:LWA196640 MFS196640:MFW196640 MPO196640:MPS196640 MZK196640:MZO196640 NJG196640:NJK196640 NTC196640:NTG196640 OCY196640:ODC196640 OMU196640:OMY196640 OWQ196640:OWU196640 PGM196640:PGQ196640 PQI196640:PQM196640 QAE196640:QAI196640 QKA196640:QKE196640 QTW196640:QUA196640 RDS196640:RDW196640 RNO196640:RNS196640 RXK196640:RXO196640 SHG196640:SHK196640 SRC196640:SRG196640 TAY196640:TBC196640 TKU196640:TKY196640 TUQ196640:TUU196640 UEM196640:UEQ196640 UOI196640:UOM196640 UYE196640:UYI196640 VIA196640:VIE196640 VRW196640:VSA196640 WBS196640:WBW196640 WLO196640:WLS196640 WVK196640:WVO196640 C262176:G262176 IY262176:JC262176 SU262176:SY262176 ACQ262176:ACU262176 AMM262176:AMQ262176 AWI262176:AWM262176 BGE262176:BGI262176 BQA262176:BQE262176 BZW262176:CAA262176 CJS262176:CJW262176 CTO262176:CTS262176 DDK262176:DDO262176 DNG262176:DNK262176 DXC262176:DXG262176 EGY262176:EHC262176 EQU262176:EQY262176 FAQ262176:FAU262176 FKM262176:FKQ262176 FUI262176:FUM262176 GEE262176:GEI262176 GOA262176:GOE262176 GXW262176:GYA262176 HHS262176:HHW262176 HRO262176:HRS262176 IBK262176:IBO262176 ILG262176:ILK262176 IVC262176:IVG262176 JEY262176:JFC262176 JOU262176:JOY262176 JYQ262176:JYU262176 KIM262176:KIQ262176 KSI262176:KSM262176 LCE262176:LCI262176 LMA262176:LME262176 LVW262176:LWA262176 MFS262176:MFW262176 MPO262176:MPS262176 MZK262176:MZO262176 NJG262176:NJK262176 NTC262176:NTG262176 OCY262176:ODC262176 OMU262176:OMY262176 OWQ262176:OWU262176 PGM262176:PGQ262176 PQI262176:PQM262176 QAE262176:QAI262176 QKA262176:QKE262176 QTW262176:QUA262176 RDS262176:RDW262176 RNO262176:RNS262176 RXK262176:RXO262176 SHG262176:SHK262176 SRC262176:SRG262176 TAY262176:TBC262176 TKU262176:TKY262176 TUQ262176:TUU262176 UEM262176:UEQ262176 UOI262176:UOM262176 UYE262176:UYI262176 VIA262176:VIE262176 VRW262176:VSA262176 WBS262176:WBW262176 WLO262176:WLS262176 WVK262176:WVO262176 C327712:G327712 IY327712:JC327712 SU327712:SY327712 ACQ327712:ACU327712 AMM327712:AMQ327712 AWI327712:AWM327712 BGE327712:BGI327712 BQA327712:BQE327712 BZW327712:CAA327712 CJS327712:CJW327712 CTO327712:CTS327712 DDK327712:DDO327712 DNG327712:DNK327712 DXC327712:DXG327712 EGY327712:EHC327712 EQU327712:EQY327712 FAQ327712:FAU327712 FKM327712:FKQ327712 FUI327712:FUM327712 GEE327712:GEI327712 GOA327712:GOE327712 GXW327712:GYA327712 HHS327712:HHW327712 HRO327712:HRS327712 IBK327712:IBO327712 ILG327712:ILK327712 IVC327712:IVG327712 JEY327712:JFC327712 JOU327712:JOY327712 JYQ327712:JYU327712 KIM327712:KIQ327712 KSI327712:KSM327712 LCE327712:LCI327712 LMA327712:LME327712 LVW327712:LWA327712 MFS327712:MFW327712 MPO327712:MPS327712 MZK327712:MZO327712 NJG327712:NJK327712 NTC327712:NTG327712 OCY327712:ODC327712 OMU327712:OMY327712 OWQ327712:OWU327712 PGM327712:PGQ327712 PQI327712:PQM327712 QAE327712:QAI327712 QKA327712:QKE327712 QTW327712:QUA327712 RDS327712:RDW327712 RNO327712:RNS327712 RXK327712:RXO327712 SHG327712:SHK327712 SRC327712:SRG327712 TAY327712:TBC327712 TKU327712:TKY327712 TUQ327712:TUU327712 UEM327712:UEQ327712 UOI327712:UOM327712 UYE327712:UYI327712 VIA327712:VIE327712 VRW327712:VSA327712 WBS327712:WBW327712 WLO327712:WLS327712 WVK327712:WVO327712 C393248:G393248 IY393248:JC393248 SU393248:SY393248 ACQ393248:ACU393248 AMM393248:AMQ393248 AWI393248:AWM393248 BGE393248:BGI393248 BQA393248:BQE393248 BZW393248:CAA393248 CJS393248:CJW393248 CTO393248:CTS393248 DDK393248:DDO393248 DNG393248:DNK393248 DXC393248:DXG393248 EGY393248:EHC393248 EQU393248:EQY393248 FAQ393248:FAU393248 FKM393248:FKQ393248 FUI393248:FUM393248 GEE393248:GEI393248 GOA393248:GOE393248 GXW393248:GYA393248 HHS393248:HHW393248 HRO393248:HRS393248 IBK393248:IBO393248 ILG393248:ILK393248 IVC393248:IVG393248 JEY393248:JFC393248 JOU393248:JOY393248 JYQ393248:JYU393248 KIM393248:KIQ393248 KSI393248:KSM393248 LCE393248:LCI393248 LMA393248:LME393248 LVW393248:LWA393248 MFS393248:MFW393248 MPO393248:MPS393248 MZK393248:MZO393248 NJG393248:NJK393248 NTC393248:NTG393248 OCY393248:ODC393248 OMU393248:OMY393248 OWQ393248:OWU393248 PGM393248:PGQ393248 PQI393248:PQM393248 QAE393248:QAI393248 QKA393248:QKE393248 QTW393248:QUA393248 RDS393248:RDW393248 RNO393248:RNS393248 RXK393248:RXO393248 SHG393248:SHK393248 SRC393248:SRG393248 TAY393248:TBC393248 TKU393248:TKY393248 TUQ393248:TUU393248 UEM393248:UEQ393248 UOI393248:UOM393248 UYE393248:UYI393248 VIA393248:VIE393248 VRW393248:VSA393248 WBS393248:WBW393248 WLO393248:WLS393248 WVK393248:WVO393248 C458784:G458784 IY458784:JC458784 SU458784:SY458784 ACQ458784:ACU458784 AMM458784:AMQ458784 AWI458784:AWM458784 BGE458784:BGI458784 BQA458784:BQE458784 BZW458784:CAA458784 CJS458784:CJW458784 CTO458784:CTS458784 DDK458784:DDO458784 DNG458784:DNK458784 DXC458784:DXG458784 EGY458784:EHC458784 EQU458784:EQY458784 FAQ458784:FAU458784 FKM458784:FKQ458784 FUI458784:FUM458784 GEE458784:GEI458784 GOA458784:GOE458784 GXW458784:GYA458784 HHS458784:HHW458784 HRO458784:HRS458784 IBK458784:IBO458784 ILG458784:ILK458784 IVC458784:IVG458784 JEY458784:JFC458784 JOU458784:JOY458784 JYQ458784:JYU458784 KIM458784:KIQ458784 KSI458784:KSM458784 LCE458784:LCI458784 LMA458784:LME458784 LVW458784:LWA458784 MFS458784:MFW458784 MPO458784:MPS458784 MZK458784:MZO458784 NJG458784:NJK458784 NTC458784:NTG458784 OCY458784:ODC458784 OMU458784:OMY458784 OWQ458784:OWU458784 PGM458784:PGQ458784 PQI458784:PQM458784 QAE458784:QAI458784 QKA458784:QKE458784 QTW458784:QUA458784 RDS458784:RDW458784 RNO458784:RNS458784 RXK458784:RXO458784 SHG458784:SHK458784 SRC458784:SRG458784 TAY458784:TBC458784 TKU458784:TKY458784 TUQ458784:TUU458784 UEM458784:UEQ458784 UOI458784:UOM458784 UYE458784:UYI458784 VIA458784:VIE458784 VRW458784:VSA458784 WBS458784:WBW458784 WLO458784:WLS458784 WVK458784:WVO458784 C524320:G524320 IY524320:JC524320 SU524320:SY524320 ACQ524320:ACU524320 AMM524320:AMQ524320 AWI524320:AWM524320 BGE524320:BGI524320 BQA524320:BQE524320 BZW524320:CAA524320 CJS524320:CJW524320 CTO524320:CTS524320 DDK524320:DDO524320 DNG524320:DNK524320 DXC524320:DXG524320 EGY524320:EHC524320 EQU524320:EQY524320 FAQ524320:FAU524320 FKM524320:FKQ524320 FUI524320:FUM524320 GEE524320:GEI524320 GOA524320:GOE524320 GXW524320:GYA524320 HHS524320:HHW524320 HRO524320:HRS524320 IBK524320:IBO524320 ILG524320:ILK524320 IVC524320:IVG524320 JEY524320:JFC524320 JOU524320:JOY524320 JYQ524320:JYU524320 KIM524320:KIQ524320 KSI524320:KSM524320 LCE524320:LCI524320 LMA524320:LME524320 LVW524320:LWA524320 MFS524320:MFW524320 MPO524320:MPS524320 MZK524320:MZO524320 NJG524320:NJK524320 NTC524320:NTG524320 OCY524320:ODC524320 OMU524320:OMY524320 OWQ524320:OWU524320 PGM524320:PGQ524320 PQI524320:PQM524320 QAE524320:QAI524320 QKA524320:QKE524320 QTW524320:QUA524320 RDS524320:RDW524320 RNO524320:RNS524320 RXK524320:RXO524320 SHG524320:SHK524320 SRC524320:SRG524320 TAY524320:TBC524320 TKU524320:TKY524320 TUQ524320:TUU524320 UEM524320:UEQ524320 UOI524320:UOM524320 UYE524320:UYI524320 VIA524320:VIE524320 VRW524320:VSA524320 WBS524320:WBW524320 WLO524320:WLS524320 WVK524320:WVO524320 C589856:G589856 IY589856:JC589856 SU589856:SY589856 ACQ589856:ACU589856 AMM589856:AMQ589856 AWI589856:AWM589856 BGE589856:BGI589856 BQA589856:BQE589856 BZW589856:CAA589856 CJS589856:CJW589856 CTO589856:CTS589856 DDK589856:DDO589856 DNG589856:DNK589856 DXC589856:DXG589856 EGY589856:EHC589856 EQU589856:EQY589856 FAQ589856:FAU589856 FKM589856:FKQ589856 FUI589856:FUM589856 GEE589856:GEI589856 GOA589856:GOE589856 GXW589856:GYA589856 HHS589856:HHW589856 HRO589856:HRS589856 IBK589856:IBO589856 ILG589856:ILK589856 IVC589856:IVG589856 JEY589856:JFC589856 JOU589856:JOY589856 JYQ589856:JYU589856 KIM589856:KIQ589856 KSI589856:KSM589856 LCE589856:LCI589856 LMA589856:LME589856 LVW589856:LWA589856 MFS589856:MFW589856 MPO589856:MPS589856 MZK589856:MZO589856 NJG589856:NJK589856 NTC589856:NTG589856 OCY589856:ODC589856 OMU589856:OMY589856 OWQ589856:OWU589856 PGM589856:PGQ589856 PQI589856:PQM589856 QAE589856:QAI589856 QKA589856:QKE589856 QTW589856:QUA589856 RDS589856:RDW589856 RNO589856:RNS589856 RXK589856:RXO589856 SHG589856:SHK589856 SRC589856:SRG589856 TAY589856:TBC589856 TKU589856:TKY589856 TUQ589856:TUU589856 UEM589856:UEQ589856 UOI589856:UOM589856 UYE589856:UYI589856 VIA589856:VIE589856 VRW589856:VSA589856 WBS589856:WBW589856 WLO589856:WLS589856 WVK589856:WVO589856 C655392:G655392 IY655392:JC655392 SU655392:SY655392 ACQ655392:ACU655392 AMM655392:AMQ655392 AWI655392:AWM655392 BGE655392:BGI655392 BQA655392:BQE655392 BZW655392:CAA655392 CJS655392:CJW655392 CTO655392:CTS655392 DDK655392:DDO655392 DNG655392:DNK655392 DXC655392:DXG655392 EGY655392:EHC655392 EQU655392:EQY655392 FAQ655392:FAU655392 FKM655392:FKQ655392 FUI655392:FUM655392 GEE655392:GEI655392 GOA655392:GOE655392 GXW655392:GYA655392 HHS655392:HHW655392 HRO655392:HRS655392 IBK655392:IBO655392 ILG655392:ILK655392 IVC655392:IVG655392 JEY655392:JFC655392 JOU655392:JOY655392 JYQ655392:JYU655392 KIM655392:KIQ655392 KSI655392:KSM655392 LCE655392:LCI655392 LMA655392:LME655392 LVW655392:LWA655392 MFS655392:MFW655392 MPO655392:MPS655392 MZK655392:MZO655392 NJG655392:NJK655392 NTC655392:NTG655392 OCY655392:ODC655392 OMU655392:OMY655392 OWQ655392:OWU655392 PGM655392:PGQ655392 PQI655392:PQM655392 QAE655392:QAI655392 QKA655392:QKE655392 QTW655392:QUA655392 RDS655392:RDW655392 RNO655392:RNS655392 RXK655392:RXO655392 SHG655392:SHK655392 SRC655392:SRG655392 TAY655392:TBC655392 TKU655392:TKY655392 TUQ655392:TUU655392 UEM655392:UEQ655392 UOI655392:UOM655392 UYE655392:UYI655392 VIA655392:VIE655392 VRW655392:VSA655392 WBS655392:WBW655392 WLO655392:WLS655392 WVK655392:WVO655392 C720928:G720928 IY720928:JC720928 SU720928:SY720928 ACQ720928:ACU720928 AMM720928:AMQ720928 AWI720928:AWM720928 BGE720928:BGI720928 BQA720928:BQE720928 BZW720928:CAA720928 CJS720928:CJW720928 CTO720928:CTS720928 DDK720928:DDO720928 DNG720928:DNK720928 DXC720928:DXG720928 EGY720928:EHC720928 EQU720928:EQY720928 FAQ720928:FAU720928 FKM720928:FKQ720928 FUI720928:FUM720928 GEE720928:GEI720928 GOA720928:GOE720928 GXW720928:GYA720928 HHS720928:HHW720928 HRO720928:HRS720928 IBK720928:IBO720928 ILG720928:ILK720928 IVC720928:IVG720928 JEY720928:JFC720928 JOU720928:JOY720928 JYQ720928:JYU720928 KIM720928:KIQ720928 KSI720928:KSM720928 LCE720928:LCI720928 LMA720928:LME720928 LVW720928:LWA720928 MFS720928:MFW720928 MPO720928:MPS720928 MZK720928:MZO720928 NJG720928:NJK720928 NTC720928:NTG720928 OCY720928:ODC720928 OMU720928:OMY720928 OWQ720928:OWU720928 PGM720928:PGQ720928 PQI720928:PQM720928 QAE720928:QAI720928 QKA720928:QKE720928 QTW720928:QUA720928 RDS720928:RDW720928 RNO720928:RNS720928 RXK720928:RXO720928 SHG720928:SHK720928 SRC720928:SRG720928 TAY720928:TBC720928 TKU720928:TKY720928 TUQ720928:TUU720928 UEM720928:UEQ720928 UOI720928:UOM720928 UYE720928:UYI720928 VIA720928:VIE720928 VRW720928:VSA720928 WBS720928:WBW720928 WLO720928:WLS720928 WVK720928:WVO720928 C786464:G786464 IY786464:JC786464 SU786464:SY786464 ACQ786464:ACU786464 AMM786464:AMQ786464 AWI786464:AWM786464 BGE786464:BGI786464 BQA786464:BQE786464 BZW786464:CAA786464 CJS786464:CJW786464 CTO786464:CTS786464 DDK786464:DDO786464 DNG786464:DNK786464 DXC786464:DXG786464 EGY786464:EHC786464 EQU786464:EQY786464 FAQ786464:FAU786464 FKM786464:FKQ786464 FUI786464:FUM786464 GEE786464:GEI786464 GOA786464:GOE786464 GXW786464:GYA786464 HHS786464:HHW786464 HRO786464:HRS786464 IBK786464:IBO786464 ILG786464:ILK786464 IVC786464:IVG786464 JEY786464:JFC786464 JOU786464:JOY786464 JYQ786464:JYU786464 KIM786464:KIQ786464 KSI786464:KSM786464 LCE786464:LCI786464 LMA786464:LME786464 LVW786464:LWA786464 MFS786464:MFW786464 MPO786464:MPS786464 MZK786464:MZO786464 NJG786464:NJK786464 NTC786464:NTG786464 OCY786464:ODC786464 OMU786464:OMY786464 OWQ786464:OWU786464 PGM786464:PGQ786464 PQI786464:PQM786464 QAE786464:QAI786464 QKA786464:QKE786464 QTW786464:QUA786464 RDS786464:RDW786464 RNO786464:RNS786464 RXK786464:RXO786464 SHG786464:SHK786464 SRC786464:SRG786464 TAY786464:TBC786464 TKU786464:TKY786464 TUQ786464:TUU786464 UEM786464:UEQ786464 UOI786464:UOM786464 UYE786464:UYI786464 VIA786464:VIE786464 VRW786464:VSA786464 WBS786464:WBW786464 WLO786464:WLS786464 WVK786464:WVO786464 C852000:G852000 IY852000:JC852000 SU852000:SY852000 ACQ852000:ACU852000 AMM852000:AMQ852000 AWI852000:AWM852000 BGE852000:BGI852000 BQA852000:BQE852000 BZW852000:CAA852000 CJS852000:CJW852000 CTO852000:CTS852000 DDK852000:DDO852000 DNG852000:DNK852000 DXC852000:DXG852000 EGY852000:EHC852000 EQU852000:EQY852000 FAQ852000:FAU852000 FKM852000:FKQ852000 FUI852000:FUM852000 GEE852000:GEI852000 GOA852000:GOE852000 GXW852000:GYA852000 HHS852000:HHW852000 HRO852000:HRS852000 IBK852000:IBO852000 ILG852000:ILK852000 IVC852000:IVG852000 JEY852000:JFC852000 JOU852000:JOY852000 JYQ852000:JYU852000 KIM852000:KIQ852000 KSI852000:KSM852000 LCE852000:LCI852000 LMA852000:LME852000 LVW852000:LWA852000 MFS852000:MFW852000 MPO852000:MPS852000 MZK852000:MZO852000 NJG852000:NJK852000 NTC852000:NTG852000 OCY852000:ODC852000 OMU852000:OMY852000 OWQ852000:OWU852000 PGM852000:PGQ852000 PQI852000:PQM852000 QAE852000:QAI852000 QKA852000:QKE852000 QTW852000:QUA852000 RDS852000:RDW852000 RNO852000:RNS852000 RXK852000:RXO852000 SHG852000:SHK852000 SRC852000:SRG852000 TAY852000:TBC852000 TKU852000:TKY852000 TUQ852000:TUU852000 UEM852000:UEQ852000 UOI852000:UOM852000 UYE852000:UYI852000 VIA852000:VIE852000 VRW852000:VSA852000 WBS852000:WBW852000 WLO852000:WLS852000 WVK852000:WVO852000 C917536:G917536 IY917536:JC917536 SU917536:SY917536 ACQ917536:ACU917536 AMM917536:AMQ917536 AWI917536:AWM917536 BGE917536:BGI917536 BQA917536:BQE917536 BZW917536:CAA917536 CJS917536:CJW917536 CTO917536:CTS917536 DDK917536:DDO917536 DNG917536:DNK917536 DXC917536:DXG917536 EGY917536:EHC917536 EQU917536:EQY917536 FAQ917536:FAU917536 FKM917536:FKQ917536 FUI917536:FUM917536 GEE917536:GEI917536 GOA917536:GOE917536 GXW917536:GYA917536 HHS917536:HHW917536 HRO917536:HRS917536 IBK917536:IBO917536 ILG917536:ILK917536 IVC917536:IVG917536 JEY917536:JFC917536 JOU917536:JOY917536 JYQ917536:JYU917536 KIM917536:KIQ917536 KSI917536:KSM917536 LCE917536:LCI917536 LMA917536:LME917536 LVW917536:LWA917536 MFS917536:MFW917536 MPO917536:MPS917536 MZK917536:MZO917536 NJG917536:NJK917536 NTC917536:NTG917536 OCY917536:ODC917536 OMU917536:OMY917536 OWQ917536:OWU917536 PGM917536:PGQ917536 PQI917536:PQM917536 QAE917536:QAI917536 QKA917536:QKE917536 QTW917536:QUA917536 RDS917536:RDW917536 RNO917536:RNS917536 RXK917536:RXO917536 SHG917536:SHK917536 SRC917536:SRG917536 TAY917536:TBC917536 TKU917536:TKY917536 TUQ917536:TUU917536 UEM917536:UEQ917536 UOI917536:UOM917536 UYE917536:UYI917536 VIA917536:VIE917536 VRW917536:VSA917536 WBS917536:WBW917536 WLO917536:WLS917536 WVK917536:WVO917536 C983072:G983072 IY983072:JC983072 SU983072:SY983072 ACQ983072:ACU983072 AMM983072:AMQ983072 AWI983072:AWM983072 BGE983072:BGI983072 BQA983072:BQE983072 BZW983072:CAA983072 CJS983072:CJW983072 CTO983072:CTS983072 DDK983072:DDO983072 DNG983072:DNK983072 DXC983072:DXG983072 EGY983072:EHC983072 EQU983072:EQY983072 FAQ983072:FAU983072 FKM983072:FKQ983072 FUI983072:FUM983072 GEE983072:GEI983072 GOA983072:GOE983072 GXW983072:GYA983072 HHS983072:HHW983072 HRO983072:HRS983072 IBK983072:IBO983072 ILG983072:ILK983072 IVC983072:IVG983072 JEY983072:JFC983072 JOU983072:JOY983072 JYQ983072:JYU983072 KIM983072:KIQ983072 KSI983072:KSM983072 LCE983072:LCI983072 LMA983072:LME983072 LVW983072:LWA983072 MFS983072:MFW983072 MPO983072:MPS983072 MZK983072:MZO983072 NJG983072:NJK983072 NTC983072:NTG983072 OCY983072:ODC983072 OMU983072:OMY983072 OWQ983072:OWU983072 PGM983072:PGQ983072 PQI983072:PQM983072 QAE983072:QAI983072 QKA983072:QKE983072 QTW983072:QUA983072 RDS983072:RDW983072 RNO983072:RNS983072 RXK983072:RXO983072 SHG983072:SHK983072 SRC983072:SRG983072 TAY983072:TBC983072 TKU983072:TKY983072 TUQ983072:TUU983072 UEM983072:UEQ983072 UOI983072:UOM983072 UYE983072:UYI983072 VIA983072:VIE983072 VRW983072:VSA983072 WBS983072:WBW983072 WLO983072:WLS983072 WVK983072:WVO983072"/>
    <dataValidation type="decimal" allowBlank="1" showInputMessage="1" showErrorMessage="1" sqref="B69:G69 IX69:JC69 ST69:SY69 ACP69:ACU69 AML69:AMQ69 AWH69:AWM69 BGD69:BGI69 BPZ69:BQE69 BZV69:CAA69 CJR69:CJW69 CTN69:CTS69 DDJ69:DDO69 DNF69:DNK69 DXB69:DXG69 EGX69:EHC69 EQT69:EQY69 FAP69:FAU69 FKL69:FKQ69 FUH69:FUM69 GED69:GEI69 GNZ69:GOE69 GXV69:GYA69 HHR69:HHW69 HRN69:HRS69 IBJ69:IBO69 ILF69:ILK69 IVB69:IVG69 JEX69:JFC69 JOT69:JOY69 JYP69:JYU69 KIL69:KIQ69 KSH69:KSM69 LCD69:LCI69 LLZ69:LME69 LVV69:LWA69 MFR69:MFW69 MPN69:MPS69 MZJ69:MZO69 NJF69:NJK69 NTB69:NTG69 OCX69:ODC69 OMT69:OMY69 OWP69:OWU69 PGL69:PGQ69 PQH69:PQM69 QAD69:QAI69 QJZ69:QKE69 QTV69:QUA69 RDR69:RDW69 RNN69:RNS69 RXJ69:RXO69 SHF69:SHK69 SRB69:SRG69 TAX69:TBC69 TKT69:TKY69 TUP69:TUU69 UEL69:UEQ69 UOH69:UOM69 UYD69:UYI69 VHZ69:VIE69 VRV69:VSA69 WBR69:WBW69 WLN69:WLS69 WVJ69:WVO69 B65605:G65605 IX65605:JC65605 ST65605:SY65605 ACP65605:ACU65605 AML65605:AMQ65605 AWH65605:AWM65605 BGD65605:BGI65605 BPZ65605:BQE65605 BZV65605:CAA65605 CJR65605:CJW65605 CTN65605:CTS65605 DDJ65605:DDO65605 DNF65605:DNK65605 DXB65605:DXG65605 EGX65605:EHC65605 EQT65605:EQY65605 FAP65605:FAU65605 FKL65605:FKQ65605 FUH65605:FUM65605 GED65605:GEI65605 GNZ65605:GOE65605 GXV65605:GYA65605 HHR65605:HHW65605 HRN65605:HRS65605 IBJ65605:IBO65605 ILF65605:ILK65605 IVB65605:IVG65605 JEX65605:JFC65605 JOT65605:JOY65605 JYP65605:JYU65605 KIL65605:KIQ65605 KSH65605:KSM65605 LCD65605:LCI65605 LLZ65605:LME65605 LVV65605:LWA65605 MFR65605:MFW65605 MPN65605:MPS65605 MZJ65605:MZO65605 NJF65605:NJK65605 NTB65605:NTG65605 OCX65605:ODC65605 OMT65605:OMY65605 OWP65605:OWU65605 PGL65605:PGQ65605 PQH65605:PQM65605 QAD65605:QAI65605 QJZ65605:QKE65605 QTV65605:QUA65605 RDR65605:RDW65605 RNN65605:RNS65605 RXJ65605:RXO65605 SHF65605:SHK65605 SRB65605:SRG65605 TAX65605:TBC65605 TKT65605:TKY65605 TUP65605:TUU65605 UEL65605:UEQ65605 UOH65605:UOM65605 UYD65605:UYI65605 VHZ65605:VIE65605 VRV65605:VSA65605 WBR65605:WBW65605 WLN65605:WLS65605 WVJ65605:WVO65605 B131141:G131141 IX131141:JC131141 ST131141:SY131141 ACP131141:ACU131141 AML131141:AMQ131141 AWH131141:AWM131141 BGD131141:BGI131141 BPZ131141:BQE131141 BZV131141:CAA131141 CJR131141:CJW131141 CTN131141:CTS131141 DDJ131141:DDO131141 DNF131141:DNK131141 DXB131141:DXG131141 EGX131141:EHC131141 EQT131141:EQY131141 FAP131141:FAU131141 FKL131141:FKQ131141 FUH131141:FUM131141 GED131141:GEI131141 GNZ131141:GOE131141 GXV131141:GYA131141 HHR131141:HHW131141 HRN131141:HRS131141 IBJ131141:IBO131141 ILF131141:ILK131141 IVB131141:IVG131141 JEX131141:JFC131141 JOT131141:JOY131141 JYP131141:JYU131141 KIL131141:KIQ131141 KSH131141:KSM131141 LCD131141:LCI131141 LLZ131141:LME131141 LVV131141:LWA131141 MFR131141:MFW131141 MPN131141:MPS131141 MZJ131141:MZO131141 NJF131141:NJK131141 NTB131141:NTG131141 OCX131141:ODC131141 OMT131141:OMY131141 OWP131141:OWU131141 PGL131141:PGQ131141 PQH131141:PQM131141 QAD131141:QAI131141 QJZ131141:QKE131141 QTV131141:QUA131141 RDR131141:RDW131141 RNN131141:RNS131141 RXJ131141:RXO131141 SHF131141:SHK131141 SRB131141:SRG131141 TAX131141:TBC131141 TKT131141:TKY131141 TUP131141:TUU131141 UEL131141:UEQ131141 UOH131141:UOM131141 UYD131141:UYI131141 VHZ131141:VIE131141 VRV131141:VSA131141 WBR131141:WBW131141 WLN131141:WLS131141 WVJ131141:WVO131141 B196677:G196677 IX196677:JC196677 ST196677:SY196677 ACP196677:ACU196677 AML196677:AMQ196677 AWH196677:AWM196677 BGD196677:BGI196677 BPZ196677:BQE196677 BZV196677:CAA196677 CJR196677:CJW196677 CTN196677:CTS196677 DDJ196677:DDO196677 DNF196677:DNK196677 DXB196677:DXG196677 EGX196677:EHC196677 EQT196677:EQY196677 FAP196677:FAU196677 FKL196677:FKQ196677 FUH196677:FUM196677 GED196677:GEI196677 GNZ196677:GOE196677 GXV196677:GYA196677 HHR196677:HHW196677 HRN196677:HRS196677 IBJ196677:IBO196677 ILF196677:ILK196677 IVB196677:IVG196677 JEX196677:JFC196677 JOT196677:JOY196677 JYP196677:JYU196677 KIL196677:KIQ196677 KSH196677:KSM196677 LCD196677:LCI196677 LLZ196677:LME196677 LVV196677:LWA196677 MFR196677:MFW196677 MPN196677:MPS196677 MZJ196677:MZO196677 NJF196677:NJK196677 NTB196677:NTG196677 OCX196677:ODC196677 OMT196677:OMY196677 OWP196677:OWU196677 PGL196677:PGQ196677 PQH196677:PQM196677 QAD196677:QAI196677 QJZ196677:QKE196677 QTV196677:QUA196677 RDR196677:RDW196677 RNN196677:RNS196677 RXJ196677:RXO196677 SHF196677:SHK196677 SRB196677:SRG196677 TAX196677:TBC196677 TKT196677:TKY196677 TUP196677:TUU196677 UEL196677:UEQ196677 UOH196677:UOM196677 UYD196677:UYI196677 VHZ196677:VIE196677 VRV196677:VSA196677 WBR196677:WBW196677 WLN196677:WLS196677 WVJ196677:WVO196677 B262213:G262213 IX262213:JC262213 ST262213:SY262213 ACP262213:ACU262213 AML262213:AMQ262213 AWH262213:AWM262213 BGD262213:BGI262213 BPZ262213:BQE262213 BZV262213:CAA262213 CJR262213:CJW262213 CTN262213:CTS262213 DDJ262213:DDO262213 DNF262213:DNK262213 DXB262213:DXG262213 EGX262213:EHC262213 EQT262213:EQY262213 FAP262213:FAU262213 FKL262213:FKQ262213 FUH262213:FUM262213 GED262213:GEI262213 GNZ262213:GOE262213 GXV262213:GYA262213 HHR262213:HHW262213 HRN262213:HRS262213 IBJ262213:IBO262213 ILF262213:ILK262213 IVB262213:IVG262213 JEX262213:JFC262213 JOT262213:JOY262213 JYP262213:JYU262213 KIL262213:KIQ262213 KSH262213:KSM262213 LCD262213:LCI262213 LLZ262213:LME262213 LVV262213:LWA262213 MFR262213:MFW262213 MPN262213:MPS262213 MZJ262213:MZO262213 NJF262213:NJK262213 NTB262213:NTG262213 OCX262213:ODC262213 OMT262213:OMY262213 OWP262213:OWU262213 PGL262213:PGQ262213 PQH262213:PQM262213 QAD262213:QAI262213 QJZ262213:QKE262213 QTV262213:QUA262213 RDR262213:RDW262213 RNN262213:RNS262213 RXJ262213:RXO262213 SHF262213:SHK262213 SRB262213:SRG262213 TAX262213:TBC262213 TKT262213:TKY262213 TUP262213:TUU262213 UEL262213:UEQ262213 UOH262213:UOM262213 UYD262213:UYI262213 VHZ262213:VIE262213 VRV262213:VSA262213 WBR262213:WBW262213 WLN262213:WLS262213 WVJ262213:WVO262213 B327749:G327749 IX327749:JC327749 ST327749:SY327749 ACP327749:ACU327749 AML327749:AMQ327749 AWH327749:AWM327749 BGD327749:BGI327749 BPZ327749:BQE327749 BZV327749:CAA327749 CJR327749:CJW327749 CTN327749:CTS327749 DDJ327749:DDO327749 DNF327749:DNK327749 DXB327749:DXG327749 EGX327749:EHC327749 EQT327749:EQY327749 FAP327749:FAU327749 FKL327749:FKQ327749 FUH327749:FUM327749 GED327749:GEI327749 GNZ327749:GOE327749 GXV327749:GYA327749 HHR327749:HHW327749 HRN327749:HRS327749 IBJ327749:IBO327749 ILF327749:ILK327749 IVB327749:IVG327749 JEX327749:JFC327749 JOT327749:JOY327749 JYP327749:JYU327749 KIL327749:KIQ327749 KSH327749:KSM327749 LCD327749:LCI327749 LLZ327749:LME327749 LVV327749:LWA327749 MFR327749:MFW327749 MPN327749:MPS327749 MZJ327749:MZO327749 NJF327749:NJK327749 NTB327749:NTG327749 OCX327749:ODC327749 OMT327749:OMY327749 OWP327749:OWU327749 PGL327749:PGQ327749 PQH327749:PQM327749 QAD327749:QAI327749 QJZ327749:QKE327749 QTV327749:QUA327749 RDR327749:RDW327749 RNN327749:RNS327749 RXJ327749:RXO327749 SHF327749:SHK327749 SRB327749:SRG327749 TAX327749:TBC327749 TKT327749:TKY327749 TUP327749:TUU327749 UEL327749:UEQ327749 UOH327749:UOM327749 UYD327749:UYI327749 VHZ327749:VIE327749 VRV327749:VSA327749 WBR327749:WBW327749 WLN327749:WLS327749 WVJ327749:WVO327749 B393285:G393285 IX393285:JC393285 ST393285:SY393285 ACP393285:ACU393285 AML393285:AMQ393285 AWH393285:AWM393285 BGD393285:BGI393285 BPZ393285:BQE393285 BZV393285:CAA393285 CJR393285:CJW393285 CTN393285:CTS393285 DDJ393285:DDO393285 DNF393285:DNK393285 DXB393285:DXG393285 EGX393285:EHC393285 EQT393285:EQY393285 FAP393285:FAU393285 FKL393285:FKQ393285 FUH393285:FUM393285 GED393285:GEI393285 GNZ393285:GOE393285 GXV393285:GYA393285 HHR393285:HHW393285 HRN393285:HRS393285 IBJ393285:IBO393285 ILF393285:ILK393285 IVB393285:IVG393285 JEX393285:JFC393285 JOT393285:JOY393285 JYP393285:JYU393285 KIL393285:KIQ393285 KSH393285:KSM393285 LCD393285:LCI393285 LLZ393285:LME393285 LVV393285:LWA393285 MFR393285:MFW393285 MPN393285:MPS393285 MZJ393285:MZO393285 NJF393285:NJK393285 NTB393285:NTG393285 OCX393285:ODC393285 OMT393285:OMY393285 OWP393285:OWU393285 PGL393285:PGQ393285 PQH393285:PQM393285 QAD393285:QAI393285 QJZ393285:QKE393285 QTV393285:QUA393285 RDR393285:RDW393285 RNN393285:RNS393285 RXJ393285:RXO393285 SHF393285:SHK393285 SRB393285:SRG393285 TAX393285:TBC393285 TKT393285:TKY393285 TUP393285:TUU393285 UEL393285:UEQ393285 UOH393285:UOM393285 UYD393285:UYI393285 VHZ393285:VIE393285 VRV393285:VSA393285 WBR393285:WBW393285 WLN393285:WLS393285 WVJ393285:WVO393285 B458821:G458821 IX458821:JC458821 ST458821:SY458821 ACP458821:ACU458821 AML458821:AMQ458821 AWH458821:AWM458821 BGD458821:BGI458821 BPZ458821:BQE458821 BZV458821:CAA458821 CJR458821:CJW458821 CTN458821:CTS458821 DDJ458821:DDO458821 DNF458821:DNK458821 DXB458821:DXG458821 EGX458821:EHC458821 EQT458821:EQY458821 FAP458821:FAU458821 FKL458821:FKQ458821 FUH458821:FUM458821 GED458821:GEI458821 GNZ458821:GOE458821 GXV458821:GYA458821 HHR458821:HHW458821 HRN458821:HRS458821 IBJ458821:IBO458821 ILF458821:ILK458821 IVB458821:IVG458821 JEX458821:JFC458821 JOT458821:JOY458821 JYP458821:JYU458821 KIL458821:KIQ458821 KSH458821:KSM458821 LCD458821:LCI458821 LLZ458821:LME458821 LVV458821:LWA458821 MFR458821:MFW458821 MPN458821:MPS458821 MZJ458821:MZO458821 NJF458821:NJK458821 NTB458821:NTG458821 OCX458821:ODC458821 OMT458821:OMY458821 OWP458821:OWU458821 PGL458821:PGQ458821 PQH458821:PQM458821 QAD458821:QAI458821 QJZ458821:QKE458821 QTV458821:QUA458821 RDR458821:RDW458821 RNN458821:RNS458821 RXJ458821:RXO458821 SHF458821:SHK458821 SRB458821:SRG458821 TAX458821:TBC458821 TKT458821:TKY458821 TUP458821:TUU458821 UEL458821:UEQ458821 UOH458821:UOM458821 UYD458821:UYI458821 VHZ458821:VIE458821 VRV458821:VSA458821 WBR458821:WBW458821 WLN458821:WLS458821 WVJ458821:WVO458821 B524357:G524357 IX524357:JC524357 ST524357:SY524357 ACP524357:ACU524357 AML524357:AMQ524357 AWH524357:AWM524357 BGD524357:BGI524357 BPZ524357:BQE524357 BZV524357:CAA524357 CJR524357:CJW524357 CTN524357:CTS524357 DDJ524357:DDO524357 DNF524357:DNK524357 DXB524357:DXG524357 EGX524357:EHC524357 EQT524357:EQY524357 FAP524357:FAU524357 FKL524357:FKQ524357 FUH524357:FUM524357 GED524357:GEI524357 GNZ524357:GOE524357 GXV524357:GYA524357 HHR524357:HHW524357 HRN524357:HRS524357 IBJ524357:IBO524357 ILF524357:ILK524357 IVB524357:IVG524357 JEX524357:JFC524357 JOT524357:JOY524357 JYP524357:JYU524357 KIL524357:KIQ524357 KSH524357:KSM524357 LCD524357:LCI524357 LLZ524357:LME524357 LVV524357:LWA524357 MFR524357:MFW524357 MPN524357:MPS524357 MZJ524357:MZO524357 NJF524357:NJK524357 NTB524357:NTG524357 OCX524357:ODC524357 OMT524357:OMY524357 OWP524357:OWU524357 PGL524357:PGQ524357 PQH524357:PQM524357 QAD524357:QAI524357 QJZ524357:QKE524357 QTV524357:QUA524357 RDR524357:RDW524357 RNN524357:RNS524357 RXJ524357:RXO524357 SHF524357:SHK524357 SRB524357:SRG524357 TAX524357:TBC524357 TKT524357:TKY524357 TUP524357:TUU524357 UEL524357:UEQ524357 UOH524357:UOM524357 UYD524357:UYI524357 VHZ524357:VIE524357 VRV524357:VSA524357 WBR524357:WBW524357 WLN524357:WLS524357 WVJ524357:WVO524357 B589893:G589893 IX589893:JC589893 ST589893:SY589893 ACP589893:ACU589893 AML589893:AMQ589893 AWH589893:AWM589893 BGD589893:BGI589893 BPZ589893:BQE589893 BZV589893:CAA589893 CJR589893:CJW589893 CTN589893:CTS589893 DDJ589893:DDO589893 DNF589893:DNK589893 DXB589893:DXG589893 EGX589893:EHC589893 EQT589893:EQY589893 FAP589893:FAU589893 FKL589893:FKQ589893 FUH589893:FUM589893 GED589893:GEI589893 GNZ589893:GOE589893 GXV589893:GYA589893 HHR589893:HHW589893 HRN589893:HRS589893 IBJ589893:IBO589893 ILF589893:ILK589893 IVB589893:IVG589893 JEX589893:JFC589893 JOT589893:JOY589893 JYP589893:JYU589893 KIL589893:KIQ589893 KSH589893:KSM589893 LCD589893:LCI589893 LLZ589893:LME589893 LVV589893:LWA589893 MFR589893:MFW589893 MPN589893:MPS589893 MZJ589893:MZO589893 NJF589893:NJK589893 NTB589893:NTG589893 OCX589893:ODC589893 OMT589893:OMY589893 OWP589893:OWU589893 PGL589893:PGQ589893 PQH589893:PQM589893 QAD589893:QAI589893 QJZ589893:QKE589893 QTV589893:QUA589893 RDR589893:RDW589893 RNN589893:RNS589893 RXJ589893:RXO589893 SHF589893:SHK589893 SRB589893:SRG589893 TAX589893:TBC589893 TKT589893:TKY589893 TUP589893:TUU589893 UEL589893:UEQ589893 UOH589893:UOM589893 UYD589893:UYI589893 VHZ589893:VIE589893 VRV589893:VSA589893 WBR589893:WBW589893 WLN589893:WLS589893 WVJ589893:WVO589893 B655429:G655429 IX655429:JC655429 ST655429:SY655429 ACP655429:ACU655429 AML655429:AMQ655429 AWH655429:AWM655429 BGD655429:BGI655429 BPZ655429:BQE655429 BZV655429:CAA655429 CJR655429:CJW655429 CTN655429:CTS655429 DDJ655429:DDO655429 DNF655429:DNK655429 DXB655429:DXG655429 EGX655429:EHC655429 EQT655429:EQY655429 FAP655429:FAU655429 FKL655429:FKQ655429 FUH655429:FUM655429 GED655429:GEI655429 GNZ655429:GOE655429 GXV655429:GYA655429 HHR655429:HHW655429 HRN655429:HRS655429 IBJ655429:IBO655429 ILF655429:ILK655429 IVB655429:IVG655429 JEX655429:JFC655429 JOT655429:JOY655429 JYP655429:JYU655429 KIL655429:KIQ655429 KSH655429:KSM655429 LCD655429:LCI655429 LLZ655429:LME655429 LVV655429:LWA655429 MFR655429:MFW655429 MPN655429:MPS655429 MZJ655429:MZO655429 NJF655429:NJK655429 NTB655429:NTG655429 OCX655429:ODC655429 OMT655429:OMY655429 OWP655429:OWU655429 PGL655429:PGQ655429 PQH655429:PQM655429 QAD655429:QAI655429 QJZ655429:QKE655429 QTV655429:QUA655429 RDR655429:RDW655429 RNN655429:RNS655429 RXJ655429:RXO655429 SHF655429:SHK655429 SRB655429:SRG655429 TAX655429:TBC655429 TKT655429:TKY655429 TUP655429:TUU655429 UEL655429:UEQ655429 UOH655429:UOM655429 UYD655429:UYI655429 VHZ655429:VIE655429 VRV655429:VSA655429 WBR655429:WBW655429 WLN655429:WLS655429 WVJ655429:WVO655429 B720965:G720965 IX720965:JC720965 ST720965:SY720965 ACP720965:ACU720965 AML720965:AMQ720965 AWH720965:AWM720965 BGD720965:BGI720965 BPZ720965:BQE720965 BZV720965:CAA720965 CJR720965:CJW720965 CTN720965:CTS720965 DDJ720965:DDO720965 DNF720965:DNK720965 DXB720965:DXG720965 EGX720965:EHC720965 EQT720965:EQY720965 FAP720965:FAU720965 FKL720965:FKQ720965 FUH720965:FUM720965 GED720965:GEI720965 GNZ720965:GOE720965 GXV720965:GYA720965 HHR720965:HHW720965 HRN720965:HRS720965 IBJ720965:IBO720965 ILF720965:ILK720965 IVB720965:IVG720965 JEX720965:JFC720965 JOT720965:JOY720965 JYP720965:JYU720965 KIL720965:KIQ720965 KSH720965:KSM720965 LCD720965:LCI720965 LLZ720965:LME720965 LVV720965:LWA720965 MFR720965:MFW720965 MPN720965:MPS720965 MZJ720965:MZO720965 NJF720965:NJK720965 NTB720965:NTG720965 OCX720965:ODC720965 OMT720965:OMY720965 OWP720965:OWU720965 PGL720965:PGQ720965 PQH720965:PQM720965 QAD720965:QAI720965 QJZ720965:QKE720965 QTV720965:QUA720965 RDR720965:RDW720965 RNN720965:RNS720965 RXJ720965:RXO720965 SHF720965:SHK720965 SRB720965:SRG720965 TAX720965:TBC720965 TKT720965:TKY720965 TUP720965:TUU720965 UEL720965:UEQ720965 UOH720965:UOM720965 UYD720965:UYI720965 VHZ720965:VIE720965 VRV720965:VSA720965 WBR720965:WBW720965 WLN720965:WLS720965 WVJ720965:WVO720965 B786501:G786501 IX786501:JC786501 ST786501:SY786501 ACP786501:ACU786501 AML786501:AMQ786501 AWH786501:AWM786501 BGD786501:BGI786501 BPZ786501:BQE786501 BZV786501:CAA786501 CJR786501:CJW786501 CTN786501:CTS786501 DDJ786501:DDO786501 DNF786501:DNK786501 DXB786501:DXG786501 EGX786501:EHC786501 EQT786501:EQY786501 FAP786501:FAU786501 FKL786501:FKQ786501 FUH786501:FUM786501 GED786501:GEI786501 GNZ786501:GOE786501 GXV786501:GYA786501 HHR786501:HHW786501 HRN786501:HRS786501 IBJ786501:IBO786501 ILF786501:ILK786501 IVB786501:IVG786501 JEX786501:JFC786501 JOT786501:JOY786501 JYP786501:JYU786501 KIL786501:KIQ786501 KSH786501:KSM786501 LCD786501:LCI786501 LLZ786501:LME786501 LVV786501:LWA786501 MFR786501:MFW786501 MPN786501:MPS786501 MZJ786501:MZO786501 NJF786501:NJK786501 NTB786501:NTG786501 OCX786501:ODC786501 OMT786501:OMY786501 OWP786501:OWU786501 PGL786501:PGQ786501 PQH786501:PQM786501 QAD786501:QAI786501 QJZ786501:QKE786501 QTV786501:QUA786501 RDR786501:RDW786501 RNN786501:RNS786501 RXJ786501:RXO786501 SHF786501:SHK786501 SRB786501:SRG786501 TAX786501:TBC786501 TKT786501:TKY786501 TUP786501:TUU786501 UEL786501:UEQ786501 UOH786501:UOM786501 UYD786501:UYI786501 VHZ786501:VIE786501 VRV786501:VSA786501 WBR786501:WBW786501 WLN786501:WLS786501 WVJ786501:WVO786501 B852037:G852037 IX852037:JC852037 ST852037:SY852037 ACP852037:ACU852037 AML852037:AMQ852037 AWH852037:AWM852037 BGD852037:BGI852037 BPZ852037:BQE852037 BZV852037:CAA852037 CJR852037:CJW852037 CTN852037:CTS852037 DDJ852037:DDO852037 DNF852037:DNK852037 DXB852037:DXG852037 EGX852037:EHC852037 EQT852037:EQY852037 FAP852037:FAU852037 FKL852037:FKQ852037 FUH852037:FUM852037 GED852037:GEI852037 GNZ852037:GOE852037 GXV852037:GYA852037 HHR852037:HHW852037 HRN852037:HRS852037 IBJ852037:IBO852037 ILF852037:ILK852037 IVB852037:IVG852037 JEX852037:JFC852037 JOT852037:JOY852037 JYP852037:JYU852037 KIL852037:KIQ852037 KSH852037:KSM852037 LCD852037:LCI852037 LLZ852037:LME852037 LVV852037:LWA852037 MFR852037:MFW852037 MPN852037:MPS852037 MZJ852037:MZO852037 NJF852037:NJK852037 NTB852037:NTG852037 OCX852037:ODC852037 OMT852037:OMY852037 OWP852037:OWU852037 PGL852037:PGQ852037 PQH852037:PQM852037 QAD852037:QAI852037 QJZ852037:QKE852037 QTV852037:QUA852037 RDR852037:RDW852037 RNN852037:RNS852037 RXJ852037:RXO852037 SHF852037:SHK852037 SRB852037:SRG852037 TAX852037:TBC852037 TKT852037:TKY852037 TUP852037:TUU852037 UEL852037:UEQ852037 UOH852037:UOM852037 UYD852037:UYI852037 VHZ852037:VIE852037 VRV852037:VSA852037 WBR852037:WBW852037 WLN852037:WLS852037 WVJ852037:WVO852037 B917573:G917573 IX917573:JC917573 ST917573:SY917573 ACP917573:ACU917573 AML917573:AMQ917573 AWH917573:AWM917573 BGD917573:BGI917573 BPZ917573:BQE917573 BZV917573:CAA917573 CJR917573:CJW917573 CTN917573:CTS917573 DDJ917573:DDO917573 DNF917573:DNK917573 DXB917573:DXG917573 EGX917573:EHC917573 EQT917573:EQY917573 FAP917573:FAU917573 FKL917573:FKQ917573 FUH917573:FUM917573 GED917573:GEI917573 GNZ917573:GOE917573 GXV917573:GYA917573 HHR917573:HHW917573 HRN917573:HRS917573 IBJ917573:IBO917573 ILF917573:ILK917573 IVB917573:IVG917573 JEX917573:JFC917573 JOT917573:JOY917573 JYP917573:JYU917573 KIL917573:KIQ917573 KSH917573:KSM917573 LCD917573:LCI917573 LLZ917573:LME917573 LVV917573:LWA917573 MFR917573:MFW917573 MPN917573:MPS917573 MZJ917573:MZO917573 NJF917573:NJK917573 NTB917573:NTG917573 OCX917573:ODC917573 OMT917573:OMY917573 OWP917573:OWU917573 PGL917573:PGQ917573 PQH917573:PQM917573 QAD917573:QAI917573 QJZ917573:QKE917573 QTV917573:QUA917573 RDR917573:RDW917573 RNN917573:RNS917573 RXJ917573:RXO917573 SHF917573:SHK917573 SRB917573:SRG917573 TAX917573:TBC917573 TKT917573:TKY917573 TUP917573:TUU917573 UEL917573:UEQ917573 UOH917573:UOM917573 UYD917573:UYI917573 VHZ917573:VIE917573 VRV917573:VSA917573 WBR917573:WBW917573 WLN917573:WLS917573 WVJ917573:WVO917573 B983109:G983109 IX983109:JC983109 ST983109:SY983109 ACP983109:ACU983109 AML983109:AMQ983109 AWH983109:AWM983109 BGD983109:BGI983109 BPZ983109:BQE983109 BZV983109:CAA983109 CJR983109:CJW983109 CTN983109:CTS983109 DDJ983109:DDO983109 DNF983109:DNK983109 DXB983109:DXG983109 EGX983109:EHC983109 EQT983109:EQY983109 FAP983109:FAU983109 FKL983109:FKQ983109 FUH983109:FUM983109 GED983109:GEI983109 GNZ983109:GOE983109 GXV983109:GYA983109 HHR983109:HHW983109 HRN983109:HRS983109 IBJ983109:IBO983109 ILF983109:ILK983109 IVB983109:IVG983109 JEX983109:JFC983109 JOT983109:JOY983109 JYP983109:JYU983109 KIL983109:KIQ983109 KSH983109:KSM983109 LCD983109:LCI983109 LLZ983109:LME983109 LVV983109:LWA983109 MFR983109:MFW983109 MPN983109:MPS983109 MZJ983109:MZO983109 NJF983109:NJK983109 NTB983109:NTG983109 OCX983109:ODC983109 OMT983109:OMY983109 OWP983109:OWU983109 PGL983109:PGQ983109 PQH983109:PQM983109 QAD983109:QAI983109 QJZ983109:QKE983109 QTV983109:QUA983109 RDR983109:RDW983109 RNN983109:RNS983109 RXJ983109:RXO983109 SHF983109:SHK983109 SRB983109:SRG983109 TAX983109:TBC983109 TKT983109:TKY983109 TUP983109:TUU983109 UEL983109:UEQ983109 UOH983109:UOM983109 UYD983109:UYI983109 VHZ983109:VIE983109 VRV983109:VSA983109 WBR983109:WBW983109 WLN983109:WLS983109 WVJ983109:WVO983109 B59:G59 IX59:JC59 ST59:SY59 ACP59:ACU59 AML59:AMQ59 AWH59:AWM59 BGD59:BGI59 BPZ59:BQE59 BZV59:CAA59 CJR59:CJW59 CTN59:CTS59 DDJ59:DDO59 DNF59:DNK59 DXB59:DXG59 EGX59:EHC59 EQT59:EQY59 FAP59:FAU59 FKL59:FKQ59 FUH59:FUM59 GED59:GEI59 GNZ59:GOE59 GXV59:GYA59 HHR59:HHW59 HRN59:HRS59 IBJ59:IBO59 ILF59:ILK59 IVB59:IVG59 JEX59:JFC59 JOT59:JOY59 JYP59:JYU59 KIL59:KIQ59 KSH59:KSM59 LCD59:LCI59 LLZ59:LME59 LVV59:LWA59 MFR59:MFW59 MPN59:MPS59 MZJ59:MZO59 NJF59:NJK59 NTB59:NTG59 OCX59:ODC59 OMT59:OMY59 OWP59:OWU59 PGL59:PGQ59 PQH59:PQM59 QAD59:QAI59 QJZ59:QKE59 QTV59:QUA59 RDR59:RDW59 RNN59:RNS59 RXJ59:RXO59 SHF59:SHK59 SRB59:SRG59 TAX59:TBC59 TKT59:TKY59 TUP59:TUU59 UEL59:UEQ59 UOH59:UOM59 UYD59:UYI59 VHZ59:VIE59 VRV59:VSA59 WBR59:WBW59 WLN59:WLS59 WVJ59:WVO59 B65595:G65595 IX65595:JC65595 ST65595:SY65595 ACP65595:ACU65595 AML65595:AMQ65595 AWH65595:AWM65595 BGD65595:BGI65595 BPZ65595:BQE65595 BZV65595:CAA65595 CJR65595:CJW65595 CTN65595:CTS65595 DDJ65595:DDO65595 DNF65595:DNK65595 DXB65595:DXG65595 EGX65595:EHC65595 EQT65595:EQY65595 FAP65595:FAU65595 FKL65595:FKQ65595 FUH65595:FUM65595 GED65595:GEI65595 GNZ65595:GOE65595 GXV65595:GYA65595 HHR65595:HHW65595 HRN65595:HRS65595 IBJ65595:IBO65595 ILF65595:ILK65595 IVB65595:IVG65595 JEX65595:JFC65595 JOT65595:JOY65595 JYP65595:JYU65595 KIL65595:KIQ65595 KSH65595:KSM65595 LCD65595:LCI65595 LLZ65595:LME65595 LVV65595:LWA65595 MFR65595:MFW65595 MPN65595:MPS65595 MZJ65595:MZO65595 NJF65595:NJK65595 NTB65595:NTG65595 OCX65595:ODC65595 OMT65595:OMY65595 OWP65595:OWU65595 PGL65595:PGQ65595 PQH65595:PQM65595 QAD65595:QAI65595 QJZ65595:QKE65595 QTV65595:QUA65595 RDR65595:RDW65595 RNN65595:RNS65595 RXJ65595:RXO65595 SHF65595:SHK65595 SRB65595:SRG65595 TAX65595:TBC65595 TKT65595:TKY65595 TUP65595:TUU65595 UEL65595:UEQ65595 UOH65595:UOM65595 UYD65595:UYI65595 VHZ65595:VIE65595 VRV65595:VSA65595 WBR65595:WBW65595 WLN65595:WLS65595 WVJ65595:WVO65595 B131131:G131131 IX131131:JC131131 ST131131:SY131131 ACP131131:ACU131131 AML131131:AMQ131131 AWH131131:AWM131131 BGD131131:BGI131131 BPZ131131:BQE131131 BZV131131:CAA131131 CJR131131:CJW131131 CTN131131:CTS131131 DDJ131131:DDO131131 DNF131131:DNK131131 DXB131131:DXG131131 EGX131131:EHC131131 EQT131131:EQY131131 FAP131131:FAU131131 FKL131131:FKQ131131 FUH131131:FUM131131 GED131131:GEI131131 GNZ131131:GOE131131 GXV131131:GYA131131 HHR131131:HHW131131 HRN131131:HRS131131 IBJ131131:IBO131131 ILF131131:ILK131131 IVB131131:IVG131131 JEX131131:JFC131131 JOT131131:JOY131131 JYP131131:JYU131131 KIL131131:KIQ131131 KSH131131:KSM131131 LCD131131:LCI131131 LLZ131131:LME131131 LVV131131:LWA131131 MFR131131:MFW131131 MPN131131:MPS131131 MZJ131131:MZO131131 NJF131131:NJK131131 NTB131131:NTG131131 OCX131131:ODC131131 OMT131131:OMY131131 OWP131131:OWU131131 PGL131131:PGQ131131 PQH131131:PQM131131 QAD131131:QAI131131 QJZ131131:QKE131131 QTV131131:QUA131131 RDR131131:RDW131131 RNN131131:RNS131131 RXJ131131:RXO131131 SHF131131:SHK131131 SRB131131:SRG131131 TAX131131:TBC131131 TKT131131:TKY131131 TUP131131:TUU131131 UEL131131:UEQ131131 UOH131131:UOM131131 UYD131131:UYI131131 VHZ131131:VIE131131 VRV131131:VSA131131 WBR131131:WBW131131 WLN131131:WLS131131 WVJ131131:WVO131131 B196667:G196667 IX196667:JC196667 ST196667:SY196667 ACP196667:ACU196667 AML196667:AMQ196667 AWH196667:AWM196667 BGD196667:BGI196667 BPZ196667:BQE196667 BZV196667:CAA196667 CJR196667:CJW196667 CTN196667:CTS196667 DDJ196667:DDO196667 DNF196667:DNK196667 DXB196667:DXG196667 EGX196667:EHC196667 EQT196667:EQY196667 FAP196667:FAU196667 FKL196667:FKQ196667 FUH196667:FUM196667 GED196667:GEI196667 GNZ196667:GOE196667 GXV196667:GYA196667 HHR196667:HHW196667 HRN196667:HRS196667 IBJ196667:IBO196667 ILF196667:ILK196667 IVB196667:IVG196667 JEX196667:JFC196667 JOT196667:JOY196667 JYP196667:JYU196667 KIL196667:KIQ196667 KSH196667:KSM196667 LCD196667:LCI196667 LLZ196667:LME196667 LVV196667:LWA196667 MFR196667:MFW196667 MPN196667:MPS196667 MZJ196667:MZO196667 NJF196667:NJK196667 NTB196667:NTG196667 OCX196667:ODC196667 OMT196667:OMY196667 OWP196667:OWU196667 PGL196667:PGQ196667 PQH196667:PQM196667 QAD196667:QAI196667 QJZ196667:QKE196667 QTV196667:QUA196667 RDR196667:RDW196667 RNN196667:RNS196667 RXJ196667:RXO196667 SHF196667:SHK196667 SRB196667:SRG196667 TAX196667:TBC196667 TKT196667:TKY196667 TUP196667:TUU196667 UEL196667:UEQ196667 UOH196667:UOM196667 UYD196667:UYI196667 VHZ196667:VIE196667 VRV196667:VSA196667 WBR196667:WBW196667 WLN196667:WLS196667 WVJ196667:WVO196667 B262203:G262203 IX262203:JC262203 ST262203:SY262203 ACP262203:ACU262203 AML262203:AMQ262203 AWH262203:AWM262203 BGD262203:BGI262203 BPZ262203:BQE262203 BZV262203:CAA262203 CJR262203:CJW262203 CTN262203:CTS262203 DDJ262203:DDO262203 DNF262203:DNK262203 DXB262203:DXG262203 EGX262203:EHC262203 EQT262203:EQY262203 FAP262203:FAU262203 FKL262203:FKQ262203 FUH262203:FUM262203 GED262203:GEI262203 GNZ262203:GOE262203 GXV262203:GYA262203 HHR262203:HHW262203 HRN262203:HRS262203 IBJ262203:IBO262203 ILF262203:ILK262203 IVB262203:IVG262203 JEX262203:JFC262203 JOT262203:JOY262203 JYP262203:JYU262203 KIL262203:KIQ262203 KSH262203:KSM262203 LCD262203:LCI262203 LLZ262203:LME262203 LVV262203:LWA262203 MFR262203:MFW262203 MPN262203:MPS262203 MZJ262203:MZO262203 NJF262203:NJK262203 NTB262203:NTG262203 OCX262203:ODC262203 OMT262203:OMY262203 OWP262203:OWU262203 PGL262203:PGQ262203 PQH262203:PQM262203 QAD262203:QAI262203 QJZ262203:QKE262203 QTV262203:QUA262203 RDR262203:RDW262203 RNN262203:RNS262203 RXJ262203:RXO262203 SHF262203:SHK262203 SRB262203:SRG262203 TAX262203:TBC262203 TKT262203:TKY262203 TUP262203:TUU262203 UEL262203:UEQ262203 UOH262203:UOM262203 UYD262203:UYI262203 VHZ262203:VIE262203 VRV262203:VSA262203 WBR262203:WBW262203 WLN262203:WLS262203 WVJ262203:WVO262203 B327739:G327739 IX327739:JC327739 ST327739:SY327739 ACP327739:ACU327739 AML327739:AMQ327739 AWH327739:AWM327739 BGD327739:BGI327739 BPZ327739:BQE327739 BZV327739:CAA327739 CJR327739:CJW327739 CTN327739:CTS327739 DDJ327739:DDO327739 DNF327739:DNK327739 DXB327739:DXG327739 EGX327739:EHC327739 EQT327739:EQY327739 FAP327739:FAU327739 FKL327739:FKQ327739 FUH327739:FUM327739 GED327739:GEI327739 GNZ327739:GOE327739 GXV327739:GYA327739 HHR327739:HHW327739 HRN327739:HRS327739 IBJ327739:IBO327739 ILF327739:ILK327739 IVB327739:IVG327739 JEX327739:JFC327739 JOT327739:JOY327739 JYP327739:JYU327739 KIL327739:KIQ327739 KSH327739:KSM327739 LCD327739:LCI327739 LLZ327739:LME327739 LVV327739:LWA327739 MFR327739:MFW327739 MPN327739:MPS327739 MZJ327739:MZO327739 NJF327739:NJK327739 NTB327739:NTG327739 OCX327739:ODC327739 OMT327739:OMY327739 OWP327739:OWU327739 PGL327739:PGQ327739 PQH327739:PQM327739 QAD327739:QAI327739 QJZ327739:QKE327739 QTV327739:QUA327739 RDR327739:RDW327739 RNN327739:RNS327739 RXJ327739:RXO327739 SHF327739:SHK327739 SRB327739:SRG327739 TAX327739:TBC327739 TKT327739:TKY327739 TUP327739:TUU327739 UEL327739:UEQ327739 UOH327739:UOM327739 UYD327739:UYI327739 VHZ327739:VIE327739 VRV327739:VSA327739 WBR327739:WBW327739 WLN327739:WLS327739 WVJ327739:WVO327739 B393275:G393275 IX393275:JC393275 ST393275:SY393275 ACP393275:ACU393275 AML393275:AMQ393275 AWH393275:AWM393275 BGD393275:BGI393275 BPZ393275:BQE393275 BZV393275:CAA393275 CJR393275:CJW393275 CTN393275:CTS393275 DDJ393275:DDO393275 DNF393275:DNK393275 DXB393275:DXG393275 EGX393275:EHC393275 EQT393275:EQY393275 FAP393275:FAU393275 FKL393275:FKQ393275 FUH393275:FUM393275 GED393275:GEI393275 GNZ393275:GOE393275 GXV393275:GYA393275 HHR393275:HHW393275 HRN393275:HRS393275 IBJ393275:IBO393275 ILF393275:ILK393275 IVB393275:IVG393275 JEX393275:JFC393275 JOT393275:JOY393275 JYP393275:JYU393275 KIL393275:KIQ393275 KSH393275:KSM393275 LCD393275:LCI393275 LLZ393275:LME393275 LVV393275:LWA393275 MFR393275:MFW393275 MPN393275:MPS393275 MZJ393275:MZO393275 NJF393275:NJK393275 NTB393275:NTG393275 OCX393275:ODC393275 OMT393275:OMY393275 OWP393275:OWU393275 PGL393275:PGQ393275 PQH393275:PQM393275 QAD393275:QAI393275 QJZ393275:QKE393275 QTV393275:QUA393275 RDR393275:RDW393275 RNN393275:RNS393275 RXJ393275:RXO393275 SHF393275:SHK393275 SRB393275:SRG393275 TAX393275:TBC393275 TKT393275:TKY393275 TUP393275:TUU393275 UEL393275:UEQ393275 UOH393275:UOM393275 UYD393275:UYI393275 VHZ393275:VIE393275 VRV393275:VSA393275 WBR393275:WBW393275 WLN393275:WLS393275 WVJ393275:WVO393275 B458811:G458811 IX458811:JC458811 ST458811:SY458811 ACP458811:ACU458811 AML458811:AMQ458811 AWH458811:AWM458811 BGD458811:BGI458811 BPZ458811:BQE458811 BZV458811:CAA458811 CJR458811:CJW458811 CTN458811:CTS458811 DDJ458811:DDO458811 DNF458811:DNK458811 DXB458811:DXG458811 EGX458811:EHC458811 EQT458811:EQY458811 FAP458811:FAU458811 FKL458811:FKQ458811 FUH458811:FUM458811 GED458811:GEI458811 GNZ458811:GOE458811 GXV458811:GYA458811 HHR458811:HHW458811 HRN458811:HRS458811 IBJ458811:IBO458811 ILF458811:ILK458811 IVB458811:IVG458811 JEX458811:JFC458811 JOT458811:JOY458811 JYP458811:JYU458811 KIL458811:KIQ458811 KSH458811:KSM458811 LCD458811:LCI458811 LLZ458811:LME458811 LVV458811:LWA458811 MFR458811:MFW458811 MPN458811:MPS458811 MZJ458811:MZO458811 NJF458811:NJK458811 NTB458811:NTG458811 OCX458811:ODC458811 OMT458811:OMY458811 OWP458811:OWU458811 PGL458811:PGQ458811 PQH458811:PQM458811 QAD458811:QAI458811 QJZ458811:QKE458811 QTV458811:QUA458811 RDR458811:RDW458811 RNN458811:RNS458811 RXJ458811:RXO458811 SHF458811:SHK458811 SRB458811:SRG458811 TAX458811:TBC458811 TKT458811:TKY458811 TUP458811:TUU458811 UEL458811:UEQ458811 UOH458811:UOM458811 UYD458811:UYI458811 VHZ458811:VIE458811 VRV458811:VSA458811 WBR458811:WBW458811 WLN458811:WLS458811 WVJ458811:WVO458811 B524347:G524347 IX524347:JC524347 ST524347:SY524347 ACP524347:ACU524347 AML524347:AMQ524347 AWH524347:AWM524347 BGD524347:BGI524347 BPZ524347:BQE524347 BZV524347:CAA524347 CJR524347:CJW524347 CTN524347:CTS524347 DDJ524347:DDO524347 DNF524347:DNK524347 DXB524347:DXG524347 EGX524347:EHC524347 EQT524347:EQY524347 FAP524347:FAU524347 FKL524347:FKQ524347 FUH524347:FUM524347 GED524347:GEI524347 GNZ524347:GOE524347 GXV524347:GYA524347 HHR524347:HHW524347 HRN524347:HRS524347 IBJ524347:IBO524347 ILF524347:ILK524347 IVB524347:IVG524347 JEX524347:JFC524347 JOT524347:JOY524347 JYP524347:JYU524347 KIL524347:KIQ524347 KSH524347:KSM524347 LCD524347:LCI524347 LLZ524347:LME524347 LVV524347:LWA524347 MFR524347:MFW524347 MPN524347:MPS524347 MZJ524347:MZO524347 NJF524347:NJK524347 NTB524347:NTG524347 OCX524347:ODC524347 OMT524347:OMY524347 OWP524347:OWU524347 PGL524347:PGQ524347 PQH524347:PQM524347 QAD524347:QAI524347 QJZ524347:QKE524347 QTV524347:QUA524347 RDR524347:RDW524347 RNN524347:RNS524347 RXJ524347:RXO524347 SHF524347:SHK524347 SRB524347:SRG524347 TAX524347:TBC524347 TKT524347:TKY524347 TUP524347:TUU524347 UEL524347:UEQ524347 UOH524347:UOM524347 UYD524347:UYI524347 VHZ524347:VIE524347 VRV524347:VSA524347 WBR524347:WBW524347 WLN524347:WLS524347 WVJ524347:WVO524347 B589883:G589883 IX589883:JC589883 ST589883:SY589883 ACP589883:ACU589883 AML589883:AMQ589883 AWH589883:AWM589883 BGD589883:BGI589883 BPZ589883:BQE589883 BZV589883:CAA589883 CJR589883:CJW589883 CTN589883:CTS589883 DDJ589883:DDO589883 DNF589883:DNK589883 DXB589883:DXG589883 EGX589883:EHC589883 EQT589883:EQY589883 FAP589883:FAU589883 FKL589883:FKQ589883 FUH589883:FUM589883 GED589883:GEI589883 GNZ589883:GOE589883 GXV589883:GYA589883 HHR589883:HHW589883 HRN589883:HRS589883 IBJ589883:IBO589883 ILF589883:ILK589883 IVB589883:IVG589883 JEX589883:JFC589883 JOT589883:JOY589883 JYP589883:JYU589883 KIL589883:KIQ589883 KSH589883:KSM589883 LCD589883:LCI589883 LLZ589883:LME589883 LVV589883:LWA589883 MFR589883:MFW589883 MPN589883:MPS589883 MZJ589883:MZO589883 NJF589883:NJK589883 NTB589883:NTG589883 OCX589883:ODC589883 OMT589883:OMY589883 OWP589883:OWU589883 PGL589883:PGQ589883 PQH589883:PQM589883 QAD589883:QAI589883 QJZ589883:QKE589883 QTV589883:QUA589883 RDR589883:RDW589883 RNN589883:RNS589883 RXJ589883:RXO589883 SHF589883:SHK589883 SRB589883:SRG589883 TAX589883:TBC589883 TKT589883:TKY589883 TUP589883:TUU589883 UEL589883:UEQ589883 UOH589883:UOM589883 UYD589883:UYI589883 VHZ589883:VIE589883 VRV589883:VSA589883 WBR589883:WBW589883 WLN589883:WLS589883 WVJ589883:WVO589883 B655419:G655419 IX655419:JC655419 ST655419:SY655419 ACP655419:ACU655419 AML655419:AMQ655419 AWH655419:AWM655419 BGD655419:BGI655419 BPZ655419:BQE655419 BZV655419:CAA655419 CJR655419:CJW655419 CTN655419:CTS655419 DDJ655419:DDO655419 DNF655419:DNK655419 DXB655419:DXG655419 EGX655419:EHC655419 EQT655419:EQY655419 FAP655419:FAU655419 FKL655419:FKQ655419 FUH655419:FUM655419 GED655419:GEI655419 GNZ655419:GOE655419 GXV655419:GYA655419 HHR655419:HHW655419 HRN655419:HRS655419 IBJ655419:IBO655419 ILF655419:ILK655419 IVB655419:IVG655419 JEX655419:JFC655419 JOT655419:JOY655419 JYP655419:JYU655419 KIL655419:KIQ655419 KSH655419:KSM655419 LCD655419:LCI655419 LLZ655419:LME655419 LVV655419:LWA655419 MFR655419:MFW655419 MPN655419:MPS655419 MZJ655419:MZO655419 NJF655419:NJK655419 NTB655419:NTG655419 OCX655419:ODC655419 OMT655419:OMY655419 OWP655419:OWU655419 PGL655419:PGQ655419 PQH655419:PQM655419 QAD655419:QAI655419 QJZ655419:QKE655419 QTV655419:QUA655419 RDR655419:RDW655419 RNN655419:RNS655419 RXJ655419:RXO655419 SHF655419:SHK655419 SRB655419:SRG655419 TAX655419:TBC655419 TKT655419:TKY655419 TUP655419:TUU655419 UEL655419:UEQ655419 UOH655419:UOM655419 UYD655419:UYI655419 VHZ655419:VIE655419 VRV655419:VSA655419 WBR655419:WBW655419 WLN655419:WLS655419 WVJ655419:WVO655419 B720955:G720955 IX720955:JC720955 ST720955:SY720955 ACP720955:ACU720955 AML720955:AMQ720955 AWH720955:AWM720955 BGD720955:BGI720955 BPZ720955:BQE720955 BZV720955:CAA720955 CJR720955:CJW720955 CTN720955:CTS720955 DDJ720955:DDO720955 DNF720955:DNK720955 DXB720955:DXG720955 EGX720955:EHC720955 EQT720955:EQY720955 FAP720955:FAU720955 FKL720955:FKQ720955 FUH720955:FUM720955 GED720955:GEI720955 GNZ720955:GOE720955 GXV720955:GYA720955 HHR720955:HHW720955 HRN720955:HRS720955 IBJ720955:IBO720955 ILF720955:ILK720955 IVB720955:IVG720955 JEX720955:JFC720955 JOT720955:JOY720955 JYP720955:JYU720955 KIL720955:KIQ720955 KSH720955:KSM720955 LCD720955:LCI720955 LLZ720955:LME720955 LVV720955:LWA720955 MFR720955:MFW720955 MPN720955:MPS720955 MZJ720955:MZO720955 NJF720955:NJK720955 NTB720955:NTG720955 OCX720955:ODC720955 OMT720955:OMY720955 OWP720955:OWU720955 PGL720955:PGQ720955 PQH720955:PQM720955 QAD720955:QAI720955 QJZ720955:QKE720955 QTV720955:QUA720955 RDR720955:RDW720955 RNN720955:RNS720955 RXJ720955:RXO720955 SHF720955:SHK720955 SRB720955:SRG720955 TAX720955:TBC720955 TKT720955:TKY720955 TUP720955:TUU720955 UEL720955:UEQ720955 UOH720955:UOM720955 UYD720955:UYI720955 VHZ720955:VIE720955 VRV720955:VSA720955 WBR720955:WBW720955 WLN720955:WLS720955 WVJ720955:WVO720955 B786491:G786491 IX786491:JC786491 ST786491:SY786491 ACP786491:ACU786491 AML786491:AMQ786491 AWH786491:AWM786491 BGD786491:BGI786491 BPZ786491:BQE786491 BZV786491:CAA786491 CJR786491:CJW786491 CTN786491:CTS786491 DDJ786491:DDO786491 DNF786491:DNK786491 DXB786491:DXG786491 EGX786491:EHC786491 EQT786491:EQY786491 FAP786491:FAU786491 FKL786491:FKQ786491 FUH786491:FUM786491 GED786491:GEI786491 GNZ786491:GOE786491 GXV786491:GYA786491 HHR786491:HHW786491 HRN786491:HRS786491 IBJ786491:IBO786491 ILF786491:ILK786491 IVB786491:IVG786491 JEX786491:JFC786491 JOT786491:JOY786491 JYP786491:JYU786491 KIL786491:KIQ786491 KSH786491:KSM786491 LCD786491:LCI786491 LLZ786491:LME786491 LVV786491:LWA786491 MFR786491:MFW786491 MPN786491:MPS786491 MZJ786491:MZO786491 NJF786491:NJK786491 NTB786491:NTG786491 OCX786491:ODC786491 OMT786491:OMY786491 OWP786491:OWU786491 PGL786491:PGQ786491 PQH786491:PQM786491 QAD786491:QAI786491 QJZ786491:QKE786491 QTV786491:QUA786491 RDR786491:RDW786491 RNN786491:RNS786491 RXJ786491:RXO786491 SHF786491:SHK786491 SRB786491:SRG786491 TAX786491:TBC786491 TKT786491:TKY786491 TUP786491:TUU786491 UEL786491:UEQ786491 UOH786491:UOM786491 UYD786491:UYI786491 VHZ786491:VIE786491 VRV786491:VSA786491 WBR786491:WBW786491 WLN786491:WLS786491 WVJ786491:WVO786491 B852027:G852027 IX852027:JC852027 ST852027:SY852027 ACP852027:ACU852027 AML852027:AMQ852027 AWH852027:AWM852027 BGD852027:BGI852027 BPZ852027:BQE852027 BZV852027:CAA852027 CJR852027:CJW852027 CTN852027:CTS852027 DDJ852027:DDO852027 DNF852027:DNK852027 DXB852027:DXG852027 EGX852027:EHC852027 EQT852027:EQY852027 FAP852027:FAU852027 FKL852027:FKQ852027 FUH852027:FUM852027 GED852027:GEI852027 GNZ852027:GOE852027 GXV852027:GYA852027 HHR852027:HHW852027 HRN852027:HRS852027 IBJ852027:IBO852027 ILF852027:ILK852027 IVB852027:IVG852027 JEX852027:JFC852027 JOT852027:JOY852027 JYP852027:JYU852027 KIL852027:KIQ852027 KSH852027:KSM852027 LCD852027:LCI852027 LLZ852027:LME852027 LVV852027:LWA852027 MFR852027:MFW852027 MPN852027:MPS852027 MZJ852027:MZO852027 NJF852027:NJK852027 NTB852027:NTG852027 OCX852027:ODC852027 OMT852027:OMY852027 OWP852027:OWU852027 PGL852027:PGQ852027 PQH852027:PQM852027 QAD852027:QAI852027 QJZ852027:QKE852027 QTV852027:QUA852027 RDR852027:RDW852027 RNN852027:RNS852027 RXJ852027:RXO852027 SHF852027:SHK852027 SRB852027:SRG852027 TAX852027:TBC852027 TKT852027:TKY852027 TUP852027:TUU852027 UEL852027:UEQ852027 UOH852027:UOM852027 UYD852027:UYI852027 VHZ852027:VIE852027 VRV852027:VSA852027 WBR852027:WBW852027 WLN852027:WLS852027 WVJ852027:WVO852027 B917563:G917563 IX917563:JC917563 ST917563:SY917563 ACP917563:ACU917563 AML917563:AMQ917563 AWH917563:AWM917563 BGD917563:BGI917563 BPZ917563:BQE917563 BZV917563:CAA917563 CJR917563:CJW917563 CTN917563:CTS917563 DDJ917563:DDO917563 DNF917563:DNK917563 DXB917563:DXG917563 EGX917563:EHC917563 EQT917563:EQY917563 FAP917563:FAU917563 FKL917563:FKQ917563 FUH917563:FUM917563 GED917563:GEI917563 GNZ917563:GOE917563 GXV917563:GYA917563 HHR917563:HHW917563 HRN917563:HRS917563 IBJ917563:IBO917563 ILF917563:ILK917563 IVB917563:IVG917563 JEX917563:JFC917563 JOT917563:JOY917563 JYP917563:JYU917563 KIL917563:KIQ917563 KSH917563:KSM917563 LCD917563:LCI917563 LLZ917563:LME917563 LVV917563:LWA917563 MFR917563:MFW917563 MPN917563:MPS917563 MZJ917563:MZO917563 NJF917563:NJK917563 NTB917563:NTG917563 OCX917563:ODC917563 OMT917563:OMY917563 OWP917563:OWU917563 PGL917563:PGQ917563 PQH917563:PQM917563 QAD917563:QAI917563 QJZ917563:QKE917563 QTV917563:QUA917563 RDR917563:RDW917563 RNN917563:RNS917563 RXJ917563:RXO917563 SHF917563:SHK917563 SRB917563:SRG917563 TAX917563:TBC917563 TKT917563:TKY917563 TUP917563:TUU917563 UEL917563:UEQ917563 UOH917563:UOM917563 UYD917563:UYI917563 VHZ917563:VIE917563 VRV917563:VSA917563 WBR917563:WBW917563 WLN917563:WLS917563 WVJ917563:WVO917563 B983099:G983099 IX983099:JC983099 ST983099:SY983099 ACP983099:ACU983099 AML983099:AMQ983099 AWH983099:AWM983099 BGD983099:BGI983099 BPZ983099:BQE983099 BZV983099:CAA983099 CJR983099:CJW983099 CTN983099:CTS983099 DDJ983099:DDO983099 DNF983099:DNK983099 DXB983099:DXG983099 EGX983099:EHC983099 EQT983099:EQY983099 FAP983099:FAU983099 FKL983099:FKQ983099 FUH983099:FUM983099 GED983099:GEI983099 GNZ983099:GOE983099 GXV983099:GYA983099 HHR983099:HHW983099 HRN983099:HRS983099 IBJ983099:IBO983099 ILF983099:ILK983099 IVB983099:IVG983099 JEX983099:JFC983099 JOT983099:JOY983099 JYP983099:JYU983099 KIL983099:KIQ983099 KSH983099:KSM983099 LCD983099:LCI983099 LLZ983099:LME983099 LVV983099:LWA983099 MFR983099:MFW983099 MPN983099:MPS983099 MZJ983099:MZO983099 NJF983099:NJK983099 NTB983099:NTG983099 OCX983099:ODC983099 OMT983099:OMY983099 OWP983099:OWU983099 PGL983099:PGQ983099 PQH983099:PQM983099 QAD983099:QAI983099 QJZ983099:QKE983099 QTV983099:QUA983099 RDR983099:RDW983099 RNN983099:RNS983099 RXJ983099:RXO983099 SHF983099:SHK983099 SRB983099:SRG983099 TAX983099:TBC983099 TKT983099:TKY983099 TUP983099:TUU983099 UEL983099:UEQ983099 UOH983099:UOM983099 UYD983099:UYI983099 VHZ983099:VIE983099 VRV983099:VSA983099 WBR983099:WBW983099 WLN983099:WLS983099 WVJ983099:WVO983099 B33:G33 IX33:JC33 ST33:SY33 ACP33:ACU33 AML33:AMQ33 AWH33:AWM33 BGD33:BGI33 BPZ33:BQE33 BZV33:CAA33 CJR33:CJW33 CTN33:CTS33 DDJ33:DDO33 DNF33:DNK33 DXB33:DXG33 EGX33:EHC33 EQT33:EQY33 FAP33:FAU33 FKL33:FKQ33 FUH33:FUM33 GED33:GEI33 GNZ33:GOE33 GXV33:GYA33 HHR33:HHW33 HRN33:HRS33 IBJ33:IBO33 ILF33:ILK33 IVB33:IVG33 JEX33:JFC33 JOT33:JOY33 JYP33:JYU33 KIL33:KIQ33 KSH33:KSM33 LCD33:LCI33 LLZ33:LME33 LVV33:LWA33 MFR33:MFW33 MPN33:MPS33 MZJ33:MZO33 NJF33:NJK33 NTB33:NTG33 OCX33:ODC33 OMT33:OMY33 OWP33:OWU33 PGL33:PGQ33 PQH33:PQM33 QAD33:QAI33 QJZ33:QKE33 QTV33:QUA33 RDR33:RDW33 RNN33:RNS33 RXJ33:RXO33 SHF33:SHK33 SRB33:SRG33 TAX33:TBC33 TKT33:TKY33 TUP33:TUU33 UEL33:UEQ33 UOH33:UOM33 UYD33:UYI33 VHZ33:VIE33 VRV33:VSA33 WBR33:WBW33 WLN33:WLS33 WVJ33:WVO33 B65569:G65569 IX65569:JC65569 ST65569:SY65569 ACP65569:ACU65569 AML65569:AMQ65569 AWH65569:AWM65569 BGD65569:BGI65569 BPZ65569:BQE65569 BZV65569:CAA65569 CJR65569:CJW65569 CTN65569:CTS65569 DDJ65569:DDO65569 DNF65569:DNK65569 DXB65569:DXG65569 EGX65569:EHC65569 EQT65569:EQY65569 FAP65569:FAU65569 FKL65569:FKQ65569 FUH65569:FUM65569 GED65569:GEI65569 GNZ65569:GOE65569 GXV65569:GYA65569 HHR65569:HHW65569 HRN65569:HRS65569 IBJ65569:IBO65569 ILF65569:ILK65569 IVB65569:IVG65569 JEX65569:JFC65569 JOT65569:JOY65569 JYP65569:JYU65569 KIL65569:KIQ65569 KSH65569:KSM65569 LCD65569:LCI65569 LLZ65569:LME65569 LVV65569:LWA65569 MFR65569:MFW65569 MPN65569:MPS65569 MZJ65569:MZO65569 NJF65569:NJK65569 NTB65569:NTG65569 OCX65569:ODC65569 OMT65569:OMY65569 OWP65569:OWU65569 PGL65569:PGQ65569 PQH65569:PQM65569 QAD65569:QAI65569 QJZ65569:QKE65569 QTV65569:QUA65569 RDR65569:RDW65569 RNN65569:RNS65569 RXJ65569:RXO65569 SHF65569:SHK65569 SRB65569:SRG65569 TAX65569:TBC65569 TKT65569:TKY65569 TUP65569:TUU65569 UEL65569:UEQ65569 UOH65569:UOM65569 UYD65569:UYI65569 VHZ65569:VIE65569 VRV65569:VSA65569 WBR65569:WBW65569 WLN65569:WLS65569 WVJ65569:WVO65569 B131105:G131105 IX131105:JC131105 ST131105:SY131105 ACP131105:ACU131105 AML131105:AMQ131105 AWH131105:AWM131105 BGD131105:BGI131105 BPZ131105:BQE131105 BZV131105:CAA131105 CJR131105:CJW131105 CTN131105:CTS131105 DDJ131105:DDO131105 DNF131105:DNK131105 DXB131105:DXG131105 EGX131105:EHC131105 EQT131105:EQY131105 FAP131105:FAU131105 FKL131105:FKQ131105 FUH131105:FUM131105 GED131105:GEI131105 GNZ131105:GOE131105 GXV131105:GYA131105 HHR131105:HHW131105 HRN131105:HRS131105 IBJ131105:IBO131105 ILF131105:ILK131105 IVB131105:IVG131105 JEX131105:JFC131105 JOT131105:JOY131105 JYP131105:JYU131105 KIL131105:KIQ131105 KSH131105:KSM131105 LCD131105:LCI131105 LLZ131105:LME131105 LVV131105:LWA131105 MFR131105:MFW131105 MPN131105:MPS131105 MZJ131105:MZO131105 NJF131105:NJK131105 NTB131105:NTG131105 OCX131105:ODC131105 OMT131105:OMY131105 OWP131105:OWU131105 PGL131105:PGQ131105 PQH131105:PQM131105 QAD131105:QAI131105 QJZ131105:QKE131105 QTV131105:QUA131105 RDR131105:RDW131105 RNN131105:RNS131105 RXJ131105:RXO131105 SHF131105:SHK131105 SRB131105:SRG131105 TAX131105:TBC131105 TKT131105:TKY131105 TUP131105:TUU131105 UEL131105:UEQ131105 UOH131105:UOM131105 UYD131105:UYI131105 VHZ131105:VIE131105 VRV131105:VSA131105 WBR131105:WBW131105 WLN131105:WLS131105 WVJ131105:WVO131105 B196641:G196641 IX196641:JC196641 ST196641:SY196641 ACP196641:ACU196641 AML196641:AMQ196641 AWH196641:AWM196641 BGD196641:BGI196641 BPZ196641:BQE196641 BZV196641:CAA196641 CJR196641:CJW196641 CTN196641:CTS196641 DDJ196641:DDO196641 DNF196641:DNK196641 DXB196641:DXG196641 EGX196641:EHC196641 EQT196641:EQY196641 FAP196641:FAU196641 FKL196641:FKQ196641 FUH196641:FUM196641 GED196641:GEI196641 GNZ196641:GOE196641 GXV196641:GYA196641 HHR196641:HHW196641 HRN196641:HRS196641 IBJ196641:IBO196641 ILF196641:ILK196641 IVB196641:IVG196641 JEX196641:JFC196641 JOT196641:JOY196641 JYP196641:JYU196641 KIL196641:KIQ196641 KSH196641:KSM196641 LCD196641:LCI196641 LLZ196641:LME196641 LVV196641:LWA196641 MFR196641:MFW196641 MPN196641:MPS196641 MZJ196641:MZO196641 NJF196641:NJK196641 NTB196641:NTG196641 OCX196641:ODC196641 OMT196641:OMY196641 OWP196641:OWU196641 PGL196641:PGQ196641 PQH196641:PQM196641 QAD196641:QAI196641 QJZ196641:QKE196641 QTV196641:QUA196641 RDR196641:RDW196641 RNN196641:RNS196641 RXJ196641:RXO196641 SHF196641:SHK196641 SRB196641:SRG196641 TAX196641:TBC196641 TKT196641:TKY196641 TUP196641:TUU196641 UEL196641:UEQ196641 UOH196641:UOM196641 UYD196641:UYI196641 VHZ196641:VIE196641 VRV196641:VSA196641 WBR196641:WBW196641 WLN196641:WLS196641 WVJ196641:WVO196641 B262177:G262177 IX262177:JC262177 ST262177:SY262177 ACP262177:ACU262177 AML262177:AMQ262177 AWH262177:AWM262177 BGD262177:BGI262177 BPZ262177:BQE262177 BZV262177:CAA262177 CJR262177:CJW262177 CTN262177:CTS262177 DDJ262177:DDO262177 DNF262177:DNK262177 DXB262177:DXG262177 EGX262177:EHC262177 EQT262177:EQY262177 FAP262177:FAU262177 FKL262177:FKQ262177 FUH262177:FUM262177 GED262177:GEI262177 GNZ262177:GOE262177 GXV262177:GYA262177 HHR262177:HHW262177 HRN262177:HRS262177 IBJ262177:IBO262177 ILF262177:ILK262177 IVB262177:IVG262177 JEX262177:JFC262177 JOT262177:JOY262177 JYP262177:JYU262177 KIL262177:KIQ262177 KSH262177:KSM262177 LCD262177:LCI262177 LLZ262177:LME262177 LVV262177:LWA262177 MFR262177:MFW262177 MPN262177:MPS262177 MZJ262177:MZO262177 NJF262177:NJK262177 NTB262177:NTG262177 OCX262177:ODC262177 OMT262177:OMY262177 OWP262177:OWU262177 PGL262177:PGQ262177 PQH262177:PQM262177 QAD262177:QAI262177 QJZ262177:QKE262177 QTV262177:QUA262177 RDR262177:RDW262177 RNN262177:RNS262177 RXJ262177:RXO262177 SHF262177:SHK262177 SRB262177:SRG262177 TAX262177:TBC262177 TKT262177:TKY262177 TUP262177:TUU262177 UEL262177:UEQ262177 UOH262177:UOM262177 UYD262177:UYI262177 VHZ262177:VIE262177 VRV262177:VSA262177 WBR262177:WBW262177 WLN262177:WLS262177 WVJ262177:WVO262177 B327713:G327713 IX327713:JC327713 ST327713:SY327713 ACP327713:ACU327713 AML327713:AMQ327713 AWH327713:AWM327713 BGD327713:BGI327713 BPZ327713:BQE327713 BZV327713:CAA327713 CJR327713:CJW327713 CTN327713:CTS327713 DDJ327713:DDO327713 DNF327713:DNK327713 DXB327713:DXG327713 EGX327713:EHC327713 EQT327713:EQY327713 FAP327713:FAU327713 FKL327713:FKQ327713 FUH327713:FUM327713 GED327713:GEI327713 GNZ327713:GOE327713 GXV327713:GYA327713 HHR327713:HHW327713 HRN327713:HRS327713 IBJ327713:IBO327713 ILF327713:ILK327713 IVB327713:IVG327713 JEX327713:JFC327713 JOT327713:JOY327713 JYP327713:JYU327713 KIL327713:KIQ327713 KSH327713:KSM327713 LCD327713:LCI327713 LLZ327713:LME327713 LVV327713:LWA327713 MFR327713:MFW327713 MPN327713:MPS327713 MZJ327713:MZO327713 NJF327713:NJK327713 NTB327713:NTG327713 OCX327713:ODC327713 OMT327713:OMY327713 OWP327713:OWU327713 PGL327713:PGQ327713 PQH327713:PQM327713 QAD327713:QAI327713 QJZ327713:QKE327713 QTV327713:QUA327713 RDR327713:RDW327713 RNN327713:RNS327713 RXJ327713:RXO327713 SHF327713:SHK327713 SRB327713:SRG327713 TAX327713:TBC327713 TKT327713:TKY327713 TUP327713:TUU327713 UEL327713:UEQ327713 UOH327713:UOM327713 UYD327713:UYI327713 VHZ327713:VIE327713 VRV327713:VSA327713 WBR327713:WBW327713 WLN327713:WLS327713 WVJ327713:WVO327713 B393249:G393249 IX393249:JC393249 ST393249:SY393249 ACP393249:ACU393249 AML393249:AMQ393249 AWH393249:AWM393249 BGD393249:BGI393249 BPZ393249:BQE393249 BZV393249:CAA393249 CJR393249:CJW393249 CTN393249:CTS393249 DDJ393249:DDO393249 DNF393249:DNK393249 DXB393249:DXG393249 EGX393249:EHC393249 EQT393249:EQY393249 FAP393249:FAU393249 FKL393249:FKQ393249 FUH393249:FUM393249 GED393249:GEI393249 GNZ393249:GOE393249 GXV393249:GYA393249 HHR393249:HHW393249 HRN393249:HRS393249 IBJ393249:IBO393249 ILF393249:ILK393249 IVB393249:IVG393249 JEX393249:JFC393249 JOT393249:JOY393249 JYP393249:JYU393249 KIL393249:KIQ393249 KSH393249:KSM393249 LCD393249:LCI393249 LLZ393249:LME393249 LVV393249:LWA393249 MFR393249:MFW393249 MPN393249:MPS393249 MZJ393249:MZO393249 NJF393249:NJK393249 NTB393249:NTG393249 OCX393249:ODC393249 OMT393249:OMY393249 OWP393249:OWU393249 PGL393249:PGQ393249 PQH393249:PQM393249 QAD393249:QAI393249 QJZ393249:QKE393249 QTV393249:QUA393249 RDR393249:RDW393249 RNN393249:RNS393249 RXJ393249:RXO393249 SHF393249:SHK393249 SRB393249:SRG393249 TAX393249:TBC393249 TKT393249:TKY393249 TUP393249:TUU393249 UEL393249:UEQ393249 UOH393249:UOM393249 UYD393249:UYI393249 VHZ393249:VIE393249 VRV393249:VSA393249 WBR393249:WBW393249 WLN393249:WLS393249 WVJ393249:WVO393249 B458785:G458785 IX458785:JC458785 ST458785:SY458785 ACP458785:ACU458785 AML458785:AMQ458785 AWH458785:AWM458785 BGD458785:BGI458785 BPZ458785:BQE458785 BZV458785:CAA458785 CJR458785:CJW458785 CTN458785:CTS458785 DDJ458785:DDO458785 DNF458785:DNK458785 DXB458785:DXG458785 EGX458785:EHC458785 EQT458785:EQY458785 FAP458785:FAU458785 FKL458785:FKQ458785 FUH458785:FUM458785 GED458785:GEI458785 GNZ458785:GOE458785 GXV458785:GYA458785 HHR458785:HHW458785 HRN458785:HRS458785 IBJ458785:IBO458785 ILF458785:ILK458785 IVB458785:IVG458785 JEX458785:JFC458785 JOT458785:JOY458785 JYP458785:JYU458785 KIL458785:KIQ458785 KSH458785:KSM458785 LCD458785:LCI458785 LLZ458785:LME458785 LVV458785:LWA458785 MFR458785:MFW458785 MPN458785:MPS458785 MZJ458785:MZO458785 NJF458785:NJK458785 NTB458785:NTG458785 OCX458785:ODC458785 OMT458785:OMY458785 OWP458785:OWU458785 PGL458785:PGQ458785 PQH458785:PQM458785 QAD458785:QAI458785 QJZ458785:QKE458785 QTV458785:QUA458785 RDR458785:RDW458785 RNN458785:RNS458785 RXJ458785:RXO458785 SHF458785:SHK458785 SRB458785:SRG458785 TAX458785:TBC458785 TKT458785:TKY458785 TUP458785:TUU458785 UEL458785:UEQ458785 UOH458785:UOM458785 UYD458785:UYI458785 VHZ458785:VIE458785 VRV458785:VSA458785 WBR458785:WBW458785 WLN458785:WLS458785 WVJ458785:WVO458785 B524321:G524321 IX524321:JC524321 ST524321:SY524321 ACP524321:ACU524321 AML524321:AMQ524321 AWH524321:AWM524321 BGD524321:BGI524321 BPZ524321:BQE524321 BZV524321:CAA524321 CJR524321:CJW524321 CTN524321:CTS524321 DDJ524321:DDO524321 DNF524321:DNK524321 DXB524321:DXG524321 EGX524321:EHC524321 EQT524321:EQY524321 FAP524321:FAU524321 FKL524321:FKQ524321 FUH524321:FUM524321 GED524321:GEI524321 GNZ524321:GOE524321 GXV524321:GYA524321 HHR524321:HHW524321 HRN524321:HRS524321 IBJ524321:IBO524321 ILF524321:ILK524321 IVB524321:IVG524321 JEX524321:JFC524321 JOT524321:JOY524321 JYP524321:JYU524321 KIL524321:KIQ524321 KSH524321:KSM524321 LCD524321:LCI524321 LLZ524321:LME524321 LVV524321:LWA524321 MFR524321:MFW524321 MPN524321:MPS524321 MZJ524321:MZO524321 NJF524321:NJK524321 NTB524321:NTG524321 OCX524321:ODC524321 OMT524321:OMY524321 OWP524321:OWU524321 PGL524321:PGQ524321 PQH524321:PQM524321 QAD524321:QAI524321 QJZ524321:QKE524321 QTV524321:QUA524321 RDR524321:RDW524321 RNN524321:RNS524321 RXJ524321:RXO524321 SHF524321:SHK524321 SRB524321:SRG524321 TAX524321:TBC524321 TKT524321:TKY524321 TUP524321:TUU524321 UEL524321:UEQ524321 UOH524321:UOM524321 UYD524321:UYI524321 VHZ524321:VIE524321 VRV524321:VSA524321 WBR524321:WBW524321 WLN524321:WLS524321 WVJ524321:WVO524321 B589857:G589857 IX589857:JC589857 ST589857:SY589857 ACP589857:ACU589857 AML589857:AMQ589857 AWH589857:AWM589857 BGD589857:BGI589857 BPZ589857:BQE589857 BZV589857:CAA589857 CJR589857:CJW589857 CTN589857:CTS589857 DDJ589857:DDO589857 DNF589857:DNK589857 DXB589857:DXG589857 EGX589857:EHC589857 EQT589857:EQY589857 FAP589857:FAU589857 FKL589857:FKQ589857 FUH589857:FUM589857 GED589857:GEI589857 GNZ589857:GOE589857 GXV589857:GYA589857 HHR589857:HHW589857 HRN589857:HRS589857 IBJ589857:IBO589857 ILF589857:ILK589857 IVB589857:IVG589857 JEX589857:JFC589857 JOT589857:JOY589857 JYP589857:JYU589857 KIL589857:KIQ589857 KSH589857:KSM589857 LCD589857:LCI589857 LLZ589857:LME589857 LVV589857:LWA589857 MFR589857:MFW589857 MPN589857:MPS589857 MZJ589857:MZO589857 NJF589857:NJK589857 NTB589857:NTG589857 OCX589857:ODC589857 OMT589857:OMY589857 OWP589857:OWU589857 PGL589857:PGQ589857 PQH589857:PQM589857 QAD589857:QAI589857 QJZ589857:QKE589857 QTV589857:QUA589857 RDR589857:RDW589857 RNN589857:RNS589857 RXJ589857:RXO589857 SHF589857:SHK589857 SRB589857:SRG589857 TAX589857:TBC589857 TKT589857:TKY589857 TUP589857:TUU589857 UEL589857:UEQ589857 UOH589857:UOM589857 UYD589857:UYI589857 VHZ589857:VIE589857 VRV589857:VSA589857 WBR589857:WBW589857 WLN589857:WLS589857 WVJ589857:WVO589857 B655393:G655393 IX655393:JC655393 ST655393:SY655393 ACP655393:ACU655393 AML655393:AMQ655393 AWH655393:AWM655393 BGD655393:BGI655393 BPZ655393:BQE655393 BZV655393:CAA655393 CJR655393:CJW655393 CTN655393:CTS655393 DDJ655393:DDO655393 DNF655393:DNK655393 DXB655393:DXG655393 EGX655393:EHC655393 EQT655393:EQY655393 FAP655393:FAU655393 FKL655393:FKQ655393 FUH655393:FUM655393 GED655393:GEI655393 GNZ655393:GOE655393 GXV655393:GYA655393 HHR655393:HHW655393 HRN655393:HRS655393 IBJ655393:IBO655393 ILF655393:ILK655393 IVB655393:IVG655393 JEX655393:JFC655393 JOT655393:JOY655393 JYP655393:JYU655393 KIL655393:KIQ655393 KSH655393:KSM655393 LCD655393:LCI655393 LLZ655393:LME655393 LVV655393:LWA655393 MFR655393:MFW655393 MPN655393:MPS655393 MZJ655393:MZO655393 NJF655393:NJK655393 NTB655393:NTG655393 OCX655393:ODC655393 OMT655393:OMY655393 OWP655393:OWU655393 PGL655393:PGQ655393 PQH655393:PQM655393 QAD655393:QAI655393 QJZ655393:QKE655393 QTV655393:QUA655393 RDR655393:RDW655393 RNN655393:RNS655393 RXJ655393:RXO655393 SHF655393:SHK655393 SRB655393:SRG655393 TAX655393:TBC655393 TKT655393:TKY655393 TUP655393:TUU655393 UEL655393:UEQ655393 UOH655393:UOM655393 UYD655393:UYI655393 VHZ655393:VIE655393 VRV655393:VSA655393 WBR655393:WBW655393 WLN655393:WLS655393 WVJ655393:WVO655393 B720929:G720929 IX720929:JC720929 ST720929:SY720929 ACP720929:ACU720929 AML720929:AMQ720929 AWH720929:AWM720929 BGD720929:BGI720929 BPZ720929:BQE720929 BZV720929:CAA720929 CJR720929:CJW720929 CTN720929:CTS720929 DDJ720929:DDO720929 DNF720929:DNK720929 DXB720929:DXG720929 EGX720929:EHC720929 EQT720929:EQY720929 FAP720929:FAU720929 FKL720929:FKQ720929 FUH720929:FUM720929 GED720929:GEI720929 GNZ720929:GOE720929 GXV720929:GYA720929 HHR720929:HHW720929 HRN720929:HRS720929 IBJ720929:IBO720929 ILF720929:ILK720929 IVB720929:IVG720929 JEX720929:JFC720929 JOT720929:JOY720929 JYP720929:JYU720929 KIL720929:KIQ720929 KSH720929:KSM720929 LCD720929:LCI720929 LLZ720929:LME720929 LVV720929:LWA720929 MFR720929:MFW720929 MPN720929:MPS720929 MZJ720929:MZO720929 NJF720929:NJK720929 NTB720929:NTG720929 OCX720929:ODC720929 OMT720929:OMY720929 OWP720929:OWU720929 PGL720929:PGQ720929 PQH720929:PQM720929 QAD720929:QAI720929 QJZ720929:QKE720929 QTV720929:QUA720929 RDR720929:RDW720929 RNN720929:RNS720929 RXJ720929:RXO720929 SHF720929:SHK720929 SRB720929:SRG720929 TAX720929:TBC720929 TKT720929:TKY720929 TUP720929:TUU720929 UEL720929:UEQ720929 UOH720929:UOM720929 UYD720929:UYI720929 VHZ720929:VIE720929 VRV720929:VSA720929 WBR720929:WBW720929 WLN720929:WLS720929 WVJ720929:WVO720929 B786465:G786465 IX786465:JC786465 ST786465:SY786465 ACP786465:ACU786465 AML786465:AMQ786465 AWH786465:AWM786465 BGD786465:BGI786465 BPZ786465:BQE786465 BZV786465:CAA786465 CJR786465:CJW786465 CTN786465:CTS786465 DDJ786465:DDO786465 DNF786465:DNK786465 DXB786465:DXG786465 EGX786465:EHC786465 EQT786465:EQY786465 FAP786465:FAU786465 FKL786465:FKQ786465 FUH786465:FUM786465 GED786465:GEI786465 GNZ786465:GOE786465 GXV786465:GYA786465 HHR786465:HHW786465 HRN786465:HRS786465 IBJ786465:IBO786465 ILF786465:ILK786465 IVB786465:IVG786465 JEX786465:JFC786465 JOT786465:JOY786465 JYP786465:JYU786465 KIL786465:KIQ786465 KSH786465:KSM786465 LCD786465:LCI786465 LLZ786465:LME786465 LVV786465:LWA786465 MFR786465:MFW786465 MPN786465:MPS786465 MZJ786465:MZO786465 NJF786465:NJK786465 NTB786465:NTG786465 OCX786465:ODC786465 OMT786465:OMY786465 OWP786465:OWU786465 PGL786465:PGQ786465 PQH786465:PQM786465 QAD786465:QAI786465 QJZ786465:QKE786465 QTV786465:QUA786465 RDR786465:RDW786465 RNN786465:RNS786465 RXJ786465:RXO786465 SHF786465:SHK786465 SRB786465:SRG786465 TAX786465:TBC786465 TKT786465:TKY786465 TUP786465:TUU786465 UEL786465:UEQ786465 UOH786465:UOM786465 UYD786465:UYI786465 VHZ786465:VIE786465 VRV786465:VSA786465 WBR786465:WBW786465 WLN786465:WLS786465 WVJ786465:WVO786465 B852001:G852001 IX852001:JC852001 ST852001:SY852001 ACP852001:ACU852001 AML852001:AMQ852001 AWH852001:AWM852001 BGD852001:BGI852001 BPZ852001:BQE852001 BZV852001:CAA852001 CJR852001:CJW852001 CTN852001:CTS852001 DDJ852001:DDO852001 DNF852001:DNK852001 DXB852001:DXG852001 EGX852001:EHC852001 EQT852001:EQY852001 FAP852001:FAU852001 FKL852001:FKQ852001 FUH852001:FUM852001 GED852001:GEI852001 GNZ852001:GOE852001 GXV852001:GYA852001 HHR852001:HHW852001 HRN852001:HRS852001 IBJ852001:IBO852001 ILF852001:ILK852001 IVB852001:IVG852001 JEX852001:JFC852001 JOT852001:JOY852001 JYP852001:JYU852001 KIL852001:KIQ852001 KSH852001:KSM852001 LCD852001:LCI852001 LLZ852001:LME852001 LVV852001:LWA852001 MFR852001:MFW852001 MPN852001:MPS852001 MZJ852001:MZO852001 NJF852001:NJK852001 NTB852001:NTG852001 OCX852001:ODC852001 OMT852001:OMY852001 OWP852001:OWU852001 PGL852001:PGQ852001 PQH852001:PQM852001 QAD852001:QAI852001 QJZ852001:QKE852001 QTV852001:QUA852001 RDR852001:RDW852001 RNN852001:RNS852001 RXJ852001:RXO852001 SHF852001:SHK852001 SRB852001:SRG852001 TAX852001:TBC852001 TKT852001:TKY852001 TUP852001:TUU852001 UEL852001:UEQ852001 UOH852001:UOM852001 UYD852001:UYI852001 VHZ852001:VIE852001 VRV852001:VSA852001 WBR852001:WBW852001 WLN852001:WLS852001 WVJ852001:WVO852001 B917537:G917537 IX917537:JC917537 ST917537:SY917537 ACP917537:ACU917537 AML917537:AMQ917537 AWH917537:AWM917537 BGD917537:BGI917537 BPZ917537:BQE917537 BZV917537:CAA917537 CJR917537:CJW917537 CTN917537:CTS917537 DDJ917537:DDO917537 DNF917537:DNK917537 DXB917537:DXG917537 EGX917537:EHC917537 EQT917537:EQY917537 FAP917537:FAU917537 FKL917537:FKQ917537 FUH917537:FUM917537 GED917537:GEI917537 GNZ917537:GOE917537 GXV917537:GYA917537 HHR917537:HHW917537 HRN917537:HRS917537 IBJ917537:IBO917537 ILF917537:ILK917537 IVB917537:IVG917537 JEX917537:JFC917537 JOT917537:JOY917537 JYP917537:JYU917537 KIL917537:KIQ917537 KSH917537:KSM917537 LCD917537:LCI917537 LLZ917537:LME917537 LVV917537:LWA917537 MFR917537:MFW917537 MPN917537:MPS917537 MZJ917537:MZO917537 NJF917537:NJK917537 NTB917537:NTG917537 OCX917537:ODC917537 OMT917537:OMY917537 OWP917537:OWU917537 PGL917537:PGQ917537 PQH917537:PQM917537 QAD917537:QAI917537 QJZ917537:QKE917537 QTV917537:QUA917537 RDR917537:RDW917537 RNN917537:RNS917537 RXJ917537:RXO917537 SHF917537:SHK917537 SRB917537:SRG917537 TAX917537:TBC917537 TKT917537:TKY917537 TUP917537:TUU917537 UEL917537:UEQ917537 UOH917537:UOM917537 UYD917537:UYI917537 VHZ917537:VIE917537 VRV917537:VSA917537 WBR917537:WBW917537 WLN917537:WLS917537 WVJ917537:WVO917537 B983073:G983073 IX983073:JC983073 ST983073:SY983073 ACP983073:ACU983073 AML983073:AMQ983073 AWH983073:AWM983073 BGD983073:BGI983073 BPZ983073:BQE983073 BZV983073:CAA983073 CJR983073:CJW983073 CTN983073:CTS983073 DDJ983073:DDO983073 DNF983073:DNK983073 DXB983073:DXG983073 EGX983073:EHC983073 EQT983073:EQY983073 FAP983073:FAU983073 FKL983073:FKQ983073 FUH983073:FUM983073 GED983073:GEI983073 GNZ983073:GOE983073 GXV983073:GYA983073 HHR983073:HHW983073 HRN983073:HRS983073 IBJ983073:IBO983073 ILF983073:ILK983073 IVB983073:IVG983073 JEX983073:JFC983073 JOT983073:JOY983073 JYP983073:JYU983073 KIL983073:KIQ983073 KSH983073:KSM983073 LCD983073:LCI983073 LLZ983073:LME983073 LVV983073:LWA983073 MFR983073:MFW983073 MPN983073:MPS983073 MZJ983073:MZO983073 NJF983073:NJK983073 NTB983073:NTG983073 OCX983073:ODC983073 OMT983073:OMY983073 OWP983073:OWU983073 PGL983073:PGQ983073 PQH983073:PQM983073 QAD983073:QAI983073 QJZ983073:QKE983073 QTV983073:QUA983073 RDR983073:RDW983073 RNN983073:RNS983073 RXJ983073:RXO983073 SHF983073:SHK983073 SRB983073:SRG983073 TAX983073:TBC983073 TKT983073:TKY983073 TUP983073:TUU983073 UEL983073:UEQ983073 UOH983073:UOM983073 UYD983073:UYI983073 VHZ983073:VIE983073 VRV983073:VSA983073 WBR983073:WBW983073 WLN983073:WLS983073 WVJ983073:WVO983073">
      <formula1>0</formula1>
      <formula2>0.05</formula2>
    </dataValidation>
    <dataValidation type="decimal" operator="greaterThanOrEqual" allowBlank="1" showInputMessage="1" showErrorMessage="1" sqref="B67:G67 IX67:JC67 ST67:SY67 ACP67:ACU67 AML67:AMQ67 AWH67:AWM67 BGD67:BGI67 BPZ67:BQE67 BZV67:CAA67 CJR67:CJW67 CTN67:CTS67 DDJ67:DDO67 DNF67:DNK67 DXB67:DXG67 EGX67:EHC67 EQT67:EQY67 FAP67:FAU67 FKL67:FKQ67 FUH67:FUM67 GED67:GEI67 GNZ67:GOE67 GXV67:GYA67 HHR67:HHW67 HRN67:HRS67 IBJ67:IBO67 ILF67:ILK67 IVB67:IVG67 JEX67:JFC67 JOT67:JOY67 JYP67:JYU67 KIL67:KIQ67 KSH67:KSM67 LCD67:LCI67 LLZ67:LME67 LVV67:LWA67 MFR67:MFW67 MPN67:MPS67 MZJ67:MZO67 NJF67:NJK67 NTB67:NTG67 OCX67:ODC67 OMT67:OMY67 OWP67:OWU67 PGL67:PGQ67 PQH67:PQM67 QAD67:QAI67 QJZ67:QKE67 QTV67:QUA67 RDR67:RDW67 RNN67:RNS67 RXJ67:RXO67 SHF67:SHK67 SRB67:SRG67 TAX67:TBC67 TKT67:TKY67 TUP67:TUU67 UEL67:UEQ67 UOH67:UOM67 UYD67:UYI67 VHZ67:VIE67 VRV67:VSA67 WBR67:WBW67 WLN67:WLS67 WVJ67:WVO67 B65603:G65603 IX65603:JC65603 ST65603:SY65603 ACP65603:ACU65603 AML65603:AMQ65603 AWH65603:AWM65603 BGD65603:BGI65603 BPZ65603:BQE65603 BZV65603:CAA65603 CJR65603:CJW65603 CTN65603:CTS65603 DDJ65603:DDO65603 DNF65603:DNK65603 DXB65603:DXG65603 EGX65603:EHC65603 EQT65603:EQY65603 FAP65603:FAU65603 FKL65603:FKQ65603 FUH65603:FUM65603 GED65603:GEI65603 GNZ65603:GOE65603 GXV65603:GYA65603 HHR65603:HHW65603 HRN65603:HRS65603 IBJ65603:IBO65603 ILF65603:ILK65603 IVB65603:IVG65603 JEX65603:JFC65603 JOT65603:JOY65603 JYP65603:JYU65603 KIL65603:KIQ65603 KSH65603:KSM65603 LCD65603:LCI65603 LLZ65603:LME65603 LVV65603:LWA65603 MFR65603:MFW65603 MPN65603:MPS65603 MZJ65603:MZO65603 NJF65603:NJK65603 NTB65603:NTG65603 OCX65603:ODC65603 OMT65603:OMY65603 OWP65603:OWU65603 PGL65603:PGQ65603 PQH65603:PQM65603 QAD65603:QAI65603 QJZ65603:QKE65603 QTV65603:QUA65603 RDR65603:RDW65603 RNN65603:RNS65603 RXJ65603:RXO65603 SHF65603:SHK65603 SRB65603:SRG65603 TAX65603:TBC65603 TKT65603:TKY65603 TUP65603:TUU65603 UEL65603:UEQ65603 UOH65603:UOM65603 UYD65603:UYI65603 VHZ65603:VIE65603 VRV65603:VSA65603 WBR65603:WBW65603 WLN65603:WLS65603 WVJ65603:WVO65603 B131139:G131139 IX131139:JC131139 ST131139:SY131139 ACP131139:ACU131139 AML131139:AMQ131139 AWH131139:AWM131139 BGD131139:BGI131139 BPZ131139:BQE131139 BZV131139:CAA131139 CJR131139:CJW131139 CTN131139:CTS131139 DDJ131139:DDO131139 DNF131139:DNK131139 DXB131139:DXG131139 EGX131139:EHC131139 EQT131139:EQY131139 FAP131139:FAU131139 FKL131139:FKQ131139 FUH131139:FUM131139 GED131139:GEI131139 GNZ131139:GOE131139 GXV131139:GYA131139 HHR131139:HHW131139 HRN131139:HRS131139 IBJ131139:IBO131139 ILF131139:ILK131139 IVB131139:IVG131139 JEX131139:JFC131139 JOT131139:JOY131139 JYP131139:JYU131139 KIL131139:KIQ131139 KSH131139:KSM131139 LCD131139:LCI131139 LLZ131139:LME131139 LVV131139:LWA131139 MFR131139:MFW131139 MPN131139:MPS131139 MZJ131139:MZO131139 NJF131139:NJK131139 NTB131139:NTG131139 OCX131139:ODC131139 OMT131139:OMY131139 OWP131139:OWU131139 PGL131139:PGQ131139 PQH131139:PQM131139 QAD131139:QAI131139 QJZ131139:QKE131139 QTV131139:QUA131139 RDR131139:RDW131139 RNN131139:RNS131139 RXJ131139:RXO131139 SHF131139:SHK131139 SRB131139:SRG131139 TAX131139:TBC131139 TKT131139:TKY131139 TUP131139:TUU131139 UEL131139:UEQ131139 UOH131139:UOM131139 UYD131139:UYI131139 VHZ131139:VIE131139 VRV131139:VSA131139 WBR131139:WBW131139 WLN131139:WLS131139 WVJ131139:WVO131139 B196675:G196675 IX196675:JC196675 ST196675:SY196675 ACP196675:ACU196675 AML196675:AMQ196675 AWH196675:AWM196675 BGD196675:BGI196675 BPZ196675:BQE196675 BZV196675:CAA196675 CJR196675:CJW196675 CTN196675:CTS196675 DDJ196675:DDO196675 DNF196675:DNK196675 DXB196675:DXG196675 EGX196675:EHC196675 EQT196675:EQY196675 FAP196675:FAU196675 FKL196675:FKQ196675 FUH196675:FUM196675 GED196675:GEI196675 GNZ196675:GOE196675 GXV196675:GYA196675 HHR196675:HHW196675 HRN196675:HRS196675 IBJ196675:IBO196675 ILF196675:ILK196675 IVB196675:IVG196675 JEX196675:JFC196675 JOT196675:JOY196675 JYP196675:JYU196675 KIL196675:KIQ196675 KSH196675:KSM196675 LCD196675:LCI196675 LLZ196675:LME196675 LVV196675:LWA196675 MFR196675:MFW196675 MPN196675:MPS196675 MZJ196675:MZO196675 NJF196675:NJK196675 NTB196675:NTG196675 OCX196675:ODC196675 OMT196675:OMY196675 OWP196675:OWU196675 PGL196675:PGQ196675 PQH196675:PQM196675 QAD196675:QAI196675 QJZ196675:QKE196675 QTV196675:QUA196675 RDR196675:RDW196675 RNN196675:RNS196675 RXJ196675:RXO196675 SHF196675:SHK196675 SRB196675:SRG196675 TAX196675:TBC196675 TKT196675:TKY196675 TUP196675:TUU196675 UEL196675:UEQ196675 UOH196675:UOM196675 UYD196675:UYI196675 VHZ196675:VIE196675 VRV196675:VSA196675 WBR196675:WBW196675 WLN196675:WLS196675 WVJ196675:WVO196675 B262211:G262211 IX262211:JC262211 ST262211:SY262211 ACP262211:ACU262211 AML262211:AMQ262211 AWH262211:AWM262211 BGD262211:BGI262211 BPZ262211:BQE262211 BZV262211:CAA262211 CJR262211:CJW262211 CTN262211:CTS262211 DDJ262211:DDO262211 DNF262211:DNK262211 DXB262211:DXG262211 EGX262211:EHC262211 EQT262211:EQY262211 FAP262211:FAU262211 FKL262211:FKQ262211 FUH262211:FUM262211 GED262211:GEI262211 GNZ262211:GOE262211 GXV262211:GYA262211 HHR262211:HHW262211 HRN262211:HRS262211 IBJ262211:IBO262211 ILF262211:ILK262211 IVB262211:IVG262211 JEX262211:JFC262211 JOT262211:JOY262211 JYP262211:JYU262211 KIL262211:KIQ262211 KSH262211:KSM262211 LCD262211:LCI262211 LLZ262211:LME262211 LVV262211:LWA262211 MFR262211:MFW262211 MPN262211:MPS262211 MZJ262211:MZO262211 NJF262211:NJK262211 NTB262211:NTG262211 OCX262211:ODC262211 OMT262211:OMY262211 OWP262211:OWU262211 PGL262211:PGQ262211 PQH262211:PQM262211 QAD262211:QAI262211 QJZ262211:QKE262211 QTV262211:QUA262211 RDR262211:RDW262211 RNN262211:RNS262211 RXJ262211:RXO262211 SHF262211:SHK262211 SRB262211:SRG262211 TAX262211:TBC262211 TKT262211:TKY262211 TUP262211:TUU262211 UEL262211:UEQ262211 UOH262211:UOM262211 UYD262211:UYI262211 VHZ262211:VIE262211 VRV262211:VSA262211 WBR262211:WBW262211 WLN262211:WLS262211 WVJ262211:WVO262211 B327747:G327747 IX327747:JC327747 ST327747:SY327747 ACP327747:ACU327747 AML327747:AMQ327747 AWH327747:AWM327747 BGD327747:BGI327747 BPZ327747:BQE327747 BZV327747:CAA327747 CJR327747:CJW327747 CTN327747:CTS327747 DDJ327747:DDO327747 DNF327747:DNK327747 DXB327747:DXG327747 EGX327747:EHC327747 EQT327747:EQY327747 FAP327747:FAU327747 FKL327747:FKQ327747 FUH327747:FUM327747 GED327747:GEI327747 GNZ327747:GOE327747 GXV327747:GYA327747 HHR327747:HHW327747 HRN327747:HRS327747 IBJ327747:IBO327747 ILF327747:ILK327747 IVB327747:IVG327747 JEX327747:JFC327747 JOT327747:JOY327747 JYP327747:JYU327747 KIL327747:KIQ327747 KSH327747:KSM327747 LCD327747:LCI327747 LLZ327747:LME327747 LVV327747:LWA327747 MFR327747:MFW327747 MPN327747:MPS327747 MZJ327747:MZO327747 NJF327747:NJK327747 NTB327747:NTG327747 OCX327747:ODC327747 OMT327747:OMY327747 OWP327747:OWU327747 PGL327747:PGQ327747 PQH327747:PQM327747 QAD327747:QAI327747 QJZ327747:QKE327747 QTV327747:QUA327747 RDR327747:RDW327747 RNN327747:RNS327747 RXJ327747:RXO327747 SHF327747:SHK327747 SRB327747:SRG327747 TAX327747:TBC327747 TKT327747:TKY327747 TUP327747:TUU327747 UEL327747:UEQ327747 UOH327747:UOM327747 UYD327747:UYI327747 VHZ327747:VIE327747 VRV327747:VSA327747 WBR327747:WBW327747 WLN327747:WLS327747 WVJ327747:WVO327747 B393283:G393283 IX393283:JC393283 ST393283:SY393283 ACP393283:ACU393283 AML393283:AMQ393283 AWH393283:AWM393283 BGD393283:BGI393283 BPZ393283:BQE393283 BZV393283:CAA393283 CJR393283:CJW393283 CTN393283:CTS393283 DDJ393283:DDO393283 DNF393283:DNK393283 DXB393283:DXG393283 EGX393283:EHC393283 EQT393283:EQY393283 FAP393283:FAU393283 FKL393283:FKQ393283 FUH393283:FUM393283 GED393283:GEI393283 GNZ393283:GOE393283 GXV393283:GYA393283 HHR393283:HHW393283 HRN393283:HRS393283 IBJ393283:IBO393283 ILF393283:ILK393283 IVB393283:IVG393283 JEX393283:JFC393283 JOT393283:JOY393283 JYP393283:JYU393283 KIL393283:KIQ393283 KSH393283:KSM393283 LCD393283:LCI393283 LLZ393283:LME393283 LVV393283:LWA393283 MFR393283:MFW393283 MPN393283:MPS393283 MZJ393283:MZO393283 NJF393283:NJK393283 NTB393283:NTG393283 OCX393283:ODC393283 OMT393283:OMY393283 OWP393283:OWU393283 PGL393283:PGQ393283 PQH393283:PQM393283 QAD393283:QAI393283 QJZ393283:QKE393283 QTV393283:QUA393283 RDR393283:RDW393283 RNN393283:RNS393283 RXJ393283:RXO393283 SHF393283:SHK393283 SRB393283:SRG393283 TAX393283:TBC393283 TKT393283:TKY393283 TUP393283:TUU393283 UEL393283:UEQ393283 UOH393283:UOM393283 UYD393283:UYI393283 VHZ393283:VIE393283 VRV393283:VSA393283 WBR393283:WBW393283 WLN393283:WLS393283 WVJ393283:WVO393283 B458819:G458819 IX458819:JC458819 ST458819:SY458819 ACP458819:ACU458819 AML458819:AMQ458819 AWH458819:AWM458819 BGD458819:BGI458819 BPZ458819:BQE458819 BZV458819:CAA458819 CJR458819:CJW458819 CTN458819:CTS458819 DDJ458819:DDO458819 DNF458819:DNK458819 DXB458819:DXG458819 EGX458819:EHC458819 EQT458819:EQY458819 FAP458819:FAU458819 FKL458819:FKQ458819 FUH458819:FUM458819 GED458819:GEI458819 GNZ458819:GOE458819 GXV458819:GYA458819 HHR458819:HHW458819 HRN458819:HRS458819 IBJ458819:IBO458819 ILF458819:ILK458819 IVB458819:IVG458819 JEX458819:JFC458819 JOT458819:JOY458819 JYP458819:JYU458819 KIL458819:KIQ458819 KSH458819:KSM458819 LCD458819:LCI458819 LLZ458819:LME458819 LVV458819:LWA458819 MFR458819:MFW458819 MPN458819:MPS458819 MZJ458819:MZO458819 NJF458819:NJK458819 NTB458819:NTG458819 OCX458819:ODC458819 OMT458819:OMY458819 OWP458819:OWU458819 PGL458819:PGQ458819 PQH458819:PQM458819 QAD458819:QAI458819 QJZ458819:QKE458819 QTV458819:QUA458819 RDR458819:RDW458819 RNN458819:RNS458819 RXJ458819:RXO458819 SHF458819:SHK458819 SRB458819:SRG458819 TAX458819:TBC458819 TKT458819:TKY458819 TUP458819:TUU458819 UEL458819:UEQ458819 UOH458819:UOM458819 UYD458819:UYI458819 VHZ458819:VIE458819 VRV458819:VSA458819 WBR458819:WBW458819 WLN458819:WLS458819 WVJ458819:WVO458819 B524355:G524355 IX524355:JC524355 ST524355:SY524355 ACP524355:ACU524355 AML524355:AMQ524355 AWH524355:AWM524355 BGD524355:BGI524355 BPZ524355:BQE524355 BZV524355:CAA524355 CJR524355:CJW524355 CTN524355:CTS524355 DDJ524355:DDO524355 DNF524355:DNK524355 DXB524355:DXG524355 EGX524355:EHC524355 EQT524355:EQY524355 FAP524355:FAU524355 FKL524355:FKQ524355 FUH524355:FUM524355 GED524355:GEI524355 GNZ524355:GOE524355 GXV524355:GYA524355 HHR524355:HHW524355 HRN524355:HRS524355 IBJ524355:IBO524355 ILF524355:ILK524355 IVB524355:IVG524355 JEX524355:JFC524355 JOT524355:JOY524355 JYP524355:JYU524355 KIL524355:KIQ524355 KSH524355:KSM524355 LCD524355:LCI524355 LLZ524355:LME524355 LVV524355:LWA524355 MFR524355:MFW524355 MPN524355:MPS524355 MZJ524355:MZO524355 NJF524355:NJK524355 NTB524355:NTG524355 OCX524355:ODC524355 OMT524355:OMY524355 OWP524355:OWU524355 PGL524355:PGQ524355 PQH524355:PQM524355 QAD524355:QAI524355 QJZ524355:QKE524355 QTV524355:QUA524355 RDR524355:RDW524355 RNN524355:RNS524355 RXJ524355:RXO524355 SHF524355:SHK524355 SRB524355:SRG524355 TAX524355:TBC524355 TKT524355:TKY524355 TUP524355:TUU524355 UEL524355:UEQ524355 UOH524355:UOM524355 UYD524355:UYI524355 VHZ524355:VIE524355 VRV524355:VSA524355 WBR524355:WBW524355 WLN524355:WLS524355 WVJ524355:WVO524355 B589891:G589891 IX589891:JC589891 ST589891:SY589891 ACP589891:ACU589891 AML589891:AMQ589891 AWH589891:AWM589891 BGD589891:BGI589891 BPZ589891:BQE589891 BZV589891:CAA589891 CJR589891:CJW589891 CTN589891:CTS589891 DDJ589891:DDO589891 DNF589891:DNK589891 DXB589891:DXG589891 EGX589891:EHC589891 EQT589891:EQY589891 FAP589891:FAU589891 FKL589891:FKQ589891 FUH589891:FUM589891 GED589891:GEI589891 GNZ589891:GOE589891 GXV589891:GYA589891 HHR589891:HHW589891 HRN589891:HRS589891 IBJ589891:IBO589891 ILF589891:ILK589891 IVB589891:IVG589891 JEX589891:JFC589891 JOT589891:JOY589891 JYP589891:JYU589891 KIL589891:KIQ589891 KSH589891:KSM589891 LCD589891:LCI589891 LLZ589891:LME589891 LVV589891:LWA589891 MFR589891:MFW589891 MPN589891:MPS589891 MZJ589891:MZO589891 NJF589891:NJK589891 NTB589891:NTG589891 OCX589891:ODC589891 OMT589891:OMY589891 OWP589891:OWU589891 PGL589891:PGQ589891 PQH589891:PQM589891 QAD589891:QAI589891 QJZ589891:QKE589891 QTV589891:QUA589891 RDR589891:RDW589891 RNN589891:RNS589891 RXJ589891:RXO589891 SHF589891:SHK589891 SRB589891:SRG589891 TAX589891:TBC589891 TKT589891:TKY589891 TUP589891:TUU589891 UEL589891:UEQ589891 UOH589891:UOM589891 UYD589891:UYI589891 VHZ589891:VIE589891 VRV589891:VSA589891 WBR589891:WBW589891 WLN589891:WLS589891 WVJ589891:WVO589891 B655427:G655427 IX655427:JC655427 ST655427:SY655427 ACP655427:ACU655427 AML655427:AMQ655427 AWH655427:AWM655427 BGD655427:BGI655427 BPZ655427:BQE655427 BZV655427:CAA655427 CJR655427:CJW655427 CTN655427:CTS655427 DDJ655427:DDO655427 DNF655427:DNK655427 DXB655427:DXG655427 EGX655427:EHC655427 EQT655427:EQY655427 FAP655427:FAU655427 FKL655427:FKQ655427 FUH655427:FUM655427 GED655427:GEI655427 GNZ655427:GOE655427 GXV655427:GYA655427 HHR655427:HHW655427 HRN655427:HRS655427 IBJ655427:IBO655427 ILF655427:ILK655427 IVB655427:IVG655427 JEX655427:JFC655427 JOT655427:JOY655427 JYP655427:JYU655427 KIL655427:KIQ655427 KSH655427:KSM655427 LCD655427:LCI655427 LLZ655427:LME655427 LVV655427:LWA655427 MFR655427:MFW655427 MPN655427:MPS655427 MZJ655427:MZO655427 NJF655427:NJK655427 NTB655427:NTG655427 OCX655427:ODC655427 OMT655427:OMY655427 OWP655427:OWU655427 PGL655427:PGQ655427 PQH655427:PQM655427 QAD655427:QAI655427 QJZ655427:QKE655427 QTV655427:QUA655427 RDR655427:RDW655427 RNN655427:RNS655427 RXJ655427:RXO655427 SHF655427:SHK655427 SRB655427:SRG655427 TAX655427:TBC655427 TKT655427:TKY655427 TUP655427:TUU655427 UEL655427:UEQ655427 UOH655427:UOM655427 UYD655427:UYI655427 VHZ655427:VIE655427 VRV655427:VSA655427 WBR655427:WBW655427 WLN655427:WLS655427 WVJ655427:WVO655427 B720963:G720963 IX720963:JC720963 ST720963:SY720963 ACP720963:ACU720963 AML720963:AMQ720963 AWH720963:AWM720963 BGD720963:BGI720963 BPZ720963:BQE720963 BZV720963:CAA720963 CJR720963:CJW720963 CTN720963:CTS720963 DDJ720963:DDO720963 DNF720963:DNK720963 DXB720963:DXG720963 EGX720963:EHC720963 EQT720963:EQY720963 FAP720963:FAU720963 FKL720963:FKQ720963 FUH720963:FUM720963 GED720963:GEI720963 GNZ720963:GOE720963 GXV720963:GYA720963 HHR720963:HHW720963 HRN720963:HRS720963 IBJ720963:IBO720963 ILF720963:ILK720963 IVB720963:IVG720963 JEX720963:JFC720963 JOT720963:JOY720963 JYP720963:JYU720963 KIL720963:KIQ720963 KSH720963:KSM720963 LCD720963:LCI720963 LLZ720963:LME720963 LVV720963:LWA720963 MFR720963:MFW720963 MPN720963:MPS720963 MZJ720963:MZO720963 NJF720963:NJK720963 NTB720963:NTG720963 OCX720963:ODC720963 OMT720963:OMY720963 OWP720963:OWU720963 PGL720963:PGQ720963 PQH720963:PQM720963 QAD720963:QAI720963 QJZ720963:QKE720963 QTV720963:QUA720963 RDR720963:RDW720963 RNN720963:RNS720963 RXJ720963:RXO720963 SHF720963:SHK720963 SRB720963:SRG720963 TAX720963:TBC720963 TKT720963:TKY720963 TUP720963:TUU720963 UEL720963:UEQ720963 UOH720963:UOM720963 UYD720963:UYI720963 VHZ720963:VIE720963 VRV720963:VSA720963 WBR720963:WBW720963 WLN720963:WLS720963 WVJ720963:WVO720963 B786499:G786499 IX786499:JC786499 ST786499:SY786499 ACP786499:ACU786499 AML786499:AMQ786499 AWH786499:AWM786499 BGD786499:BGI786499 BPZ786499:BQE786499 BZV786499:CAA786499 CJR786499:CJW786499 CTN786499:CTS786499 DDJ786499:DDO786499 DNF786499:DNK786499 DXB786499:DXG786499 EGX786499:EHC786499 EQT786499:EQY786499 FAP786499:FAU786499 FKL786499:FKQ786499 FUH786499:FUM786499 GED786499:GEI786499 GNZ786499:GOE786499 GXV786499:GYA786499 HHR786499:HHW786499 HRN786499:HRS786499 IBJ786499:IBO786499 ILF786499:ILK786499 IVB786499:IVG786499 JEX786499:JFC786499 JOT786499:JOY786499 JYP786499:JYU786499 KIL786499:KIQ786499 KSH786499:KSM786499 LCD786499:LCI786499 LLZ786499:LME786499 LVV786499:LWA786499 MFR786499:MFW786499 MPN786499:MPS786499 MZJ786499:MZO786499 NJF786499:NJK786499 NTB786499:NTG786499 OCX786499:ODC786499 OMT786499:OMY786499 OWP786499:OWU786499 PGL786499:PGQ786499 PQH786499:PQM786499 QAD786499:QAI786499 QJZ786499:QKE786499 QTV786499:QUA786499 RDR786499:RDW786499 RNN786499:RNS786499 RXJ786499:RXO786499 SHF786499:SHK786499 SRB786499:SRG786499 TAX786499:TBC786499 TKT786499:TKY786499 TUP786499:TUU786499 UEL786499:UEQ786499 UOH786499:UOM786499 UYD786499:UYI786499 VHZ786499:VIE786499 VRV786499:VSA786499 WBR786499:WBW786499 WLN786499:WLS786499 WVJ786499:WVO786499 B852035:G852035 IX852035:JC852035 ST852035:SY852035 ACP852035:ACU852035 AML852035:AMQ852035 AWH852035:AWM852035 BGD852035:BGI852035 BPZ852035:BQE852035 BZV852035:CAA852035 CJR852035:CJW852035 CTN852035:CTS852035 DDJ852035:DDO852035 DNF852035:DNK852035 DXB852035:DXG852035 EGX852035:EHC852035 EQT852035:EQY852035 FAP852035:FAU852035 FKL852035:FKQ852035 FUH852035:FUM852035 GED852035:GEI852035 GNZ852035:GOE852035 GXV852035:GYA852035 HHR852035:HHW852035 HRN852035:HRS852035 IBJ852035:IBO852035 ILF852035:ILK852035 IVB852035:IVG852035 JEX852035:JFC852035 JOT852035:JOY852035 JYP852035:JYU852035 KIL852035:KIQ852035 KSH852035:KSM852035 LCD852035:LCI852035 LLZ852035:LME852035 LVV852035:LWA852035 MFR852035:MFW852035 MPN852035:MPS852035 MZJ852035:MZO852035 NJF852035:NJK852035 NTB852035:NTG852035 OCX852035:ODC852035 OMT852035:OMY852035 OWP852035:OWU852035 PGL852035:PGQ852035 PQH852035:PQM852035 QAD852035:QAI852035 QJZ852035:QKE852035 QTV852035:QUA852035 RDR852035:RDW852035 RNN852035:RNS852035 RXJ852035:RXO852035 SHF852035:SHK852035 SRB852035:SRG852035 TAX852035:TBC852035 TKT852035:TKY852035 TUP852035:TUU852035 UEL852035:UEQ852035 UOH852035:UOM852035 UYD852035:UYI852035 VHZ852035:VIE852035 VRV852035:VSA852035 WBR852035:WBW852035 WLN852035:WLS852035 WVJ852035:WVO852035 B917571:G917571 IX917571:JC917571 ST917571:SY917571 ACP917571:ACU917571 AML917571:AMQ917571 AWH917571:AWM917571 BGD917571:BGI917571 BPZ917571:BQE917571 BZV917571:CAA917571 CJR917571:CJW917571 CTN917571:CTS917571 DDJ917571:DDO917571 DNF917571:DNK917571 DXB917571:DXG917571 EGX917571:EHC917571 EQT917571:EQY917571 FAP917571:FAU917571 FKL917571:FKQ917571 FUH917571:FUM917571 GED917571:GEI917571 GNZ917571:GOE917571 GXV917571:GYA917571 HHR917571:HHW917571 HRN917571:HRS917571 IBJ917571:IBO917571 ILF917571:ILK917571 IVB917571:IVG917571 JEX917571:JFC917571 JOT917571:JOY917571 JYP917571:JYU917571 KIL917571:KIQ917571 KSH917571:KSM917571 LCD917571:LCI917571 LLZ917571:LME917571 LVV917571:LWA917571 MFR917571:MFW917571 MPN917571:MPS917571 MZJ917571:MZO917571 NJF917571:NJK917571 NTB917571:NTG917571 OCX917571:ODC917571 OMT917571:OMY917571 OWP917571:OWU917571 PGL917571:PGQ917571 PQH917571:PQM917571 QAD917571:QAI917571 QJZ917571:QKE917571 QTV917571:QUA917571 RDR917571:RDW917571 RNN917571:RNS917571 RXJ917571:RXO917571 SHF917571:SHK917571 SRB917571:SRG917571 TAX917571:TBC917571 TKT917571:TKY917571 TUP917571:TUU917571 UEL917571:UEQ917571 UOH917571:UOM917571 UYD917571:UYI917571 VHZ917571:VIE917571 VRV917571:VSA917571 WBR917571:WBW917571 WLN917571:WLS917571 WVJ917571:WVO917571 B983107:G983107 IX983107:JC983107 ST983107:SY983107 ACP983107:ACU983107 AML983107:AMQ983107 AWH983107:AWM983107 BGD983107:BGI983107 BPZ983107:BQE983107 BZV983107:CAA983107 CJR983107:CJW983107 CTN983107:CTS983107 DDJ983107:DDO983107 DNF983107:DNK983107 DXB983107:DXG983107 EGX983107:EHC983107 EQT983107:EQY983107 FAP983107:FAU983107 FKL983107:FKQ983107 FUH983107:FUM983107 GED983107:GEI983107 GNZ983107:GOE983107 GXV983107:GYA983107 HHR983107:HHW983107 HRN983107:HRS983107 IBJ983107:IBO983107 ILF983107:ILK983107 IVB983107:IVG983107 JEX983107:JFC983107 JOT983107:JOY983107 JYP983107:JYU983107 KIL983107:KIQ983107 KSH983107:KSM983107 LCD983107:LCI983107 LLZ983107:LME983107 LVV983107:LWA983107 MFR983107:MFW983107 MPN983107:MPS983107 MZJ983107:MZO983107 NJF983107:NJK983107 NTB983107:NTG983107 OCX983107:ODC983107 OMT983107:OMY983107 OWP983107:OWU983107 PGL983107:PGQ983107 PQH983107:PQM983107 QAD983107:QAI983107 QJZ983107:QKE983107 QTV983107:QUA983107 RDR983107:RDW983107 RNN983107:RNS983107 RXJ983107:RXO983107 SHF983107:SHK983107 SRB983107:SRG983107 TAX983107:TBC983107 TKT983107:TKY983107 TUP983107:TUU983107 UEL983107:UEQ983107 UOH983107:UOM983107 UYD983107:UYI983107 VHZ983107:VIE983107 VRV983107:VSA983107 WBR983107:WBW983107 WLN983107:WLS983107 WVJ983107:WVO983107 C21:G23 IY21:JC23 SU21:SY23 ACQ21:ACU23 AMM21:AMQ23 AWI21:AWM23 BGE21:BGI23 BQA21:BQE23 BZW21:CAA23 CJS21:CJW23 CTO21:CTS23 DDK21:DDO23 DNG21:DNK23 DXC21:DXG23 EGY21:EHC23 EQU21:EQY23 FAQ21:FAU23 FKM21:FKQ23 FUI21:FUM23 GEE21:GEI23 GOA21:GOE23 GXW21:GYA23 HHS21:HHW23 HRO21:HRS23 IBK21:IBO23 ILG21:ILK23 IVC21:IVG23 JEY21:JFC23 JOU21:JOY23 JYQ21:JYU23 KIM21:KIQ23 KSI21:KSM23 LCE21:LCI23 LMA21:LME23 LVW21:LWA23 MFS21:MFW23 MPO21:MPS23 MZK21:MZO23 NJG21:NJK23 NTC21:NTG23 OCY21:ODC23 OMU21:OMY23 OWQ21:OWU23 PGM21:PGQ23 PQI21:PQM23 QAE21:QAI23 QKA21:QKE23 QTW21:QUA23 RDS21:RDW23 RNO21:RNS23 RXK21:RXO23 SHG21:SHK23 SRC21:SRG23 TAY21:TBC23 TKU21:TKY23 TUQ21:TUU23 UEM21:UEQ23 UOI21:UOM23 UYE21:UYI23 VIA21:VIE23 VRW21:VSA23 WBS21:WBW23 WLO21:WLS23 WVK21:WVO23 C65557:G65559 IY65557:JC65559 SU65557:SY65559 ACQ65557:ACU65559 AMM65557:AMQ65559 AWI65557:AWM65559 BGE65557:BGI65559 BQA65557:BQE65559 BZW65557:CAA65559 CJS65557:CJW65559 CTO65557:CTS65559 DDK65557:DDO65559 DNG65557:DNK65559 DXC65557:DXG65559 EGY65557:EHC65559 EQU65557:EQY65559 FAQ65557:FAU65559 FKM65557:FKQ65559 FUI65557:FUM65559 GEE65557:GEI65559 GOA65557:GOE65559 GXW65557:GYA65559 HHS65557:HHW65559 HRO65557:HRS65559 IBK65557:IBO65559 ILG65557:ILK65559 IVC65557:IVG65559 JEY65557:JFC65559 JOU65557:JOY65559 JYQ65557:JYU65559 KIM65557:KIQ65559 KSI65557:KSM65559 LCE65557:LCI65559 LMA65557:LME65559 LVW65557:LWA65559 MFS65557:MFW65559 MPO65557:MPS65559 MZK65557:MZO65559 NJG65557:NJK65559 NTC65557:NTG65559 OCY65557:ODC65559 OMU65557:OMY65559 OWQ65557:OWU65559 PGM65557:PGQ65559 PQI65557:PQM65559 QAE65557:QAI65559 QKA65557:QKE65559 QTW65557:QUA65559 RDS65557:RDW65559 RNO65557:RNS65559 RXK65557:RXO65559 SHG65557:SHK65559 SRC65557:SRG65559 TAY65557:TBC65559 TKU65557:TKY65559 TUQ65557:TUU65559 UEM65557:UEQ65559 UOI65557:UOM65559 UYE65557:UYI65559 VIA65557:VIE65559 VRW65557:VSA65559 WBS65557:WBW65559 WLO65557:WLS65559 WVK65557:WVO65559 C131093:G131095 IY131093:JC131095 SU131093:SY131095 ACQ131093:ACU131095 AMM131093:AMQ131095 AWI131093:AWM131095 BGE131093:BGI131095 BQA131093:BQE131095 BZW131093:CAA131095 CJS131093:CJW131095 CTO131093:CTS131095 DDK131093:DDO131095 DNG131093:DNK131095 DXC131093:DXG131095 EGY131093:EHC131095 EQU131093:EQY131095 FAQ131093:FAU131095 FKM131093:FKQ131095 FUI131093:FUM131095 GEE131093:GEI131095 GOA131093:GOE131095 GXW131093:GYA131095 HHS131093:HHW131095 HRO131093:HRS131095 IBK131093:IBO131095 ILG131093:ILK131095 IVC131093:IVG131095 JEY131093:JFC131095 JOU131093:JOY131095 JYQ131093:JYU131095 KIM131093:KIQ131095 KSI131093:KSM131095 LCE131093:LCI131095 LMA131093:LME131095 LVW131093:LWA131095 MFS131093:MFW131095 MPO131093:MPS131095 MZK131093:MZO131095 NJG131093:NJK131095 NTC131093:NTG131095 OCY131093:ODC131095 OMU131093:OMY131095 OWQ131093:OWU131095 PGM131093:PGQ131095 PQI131093:PQM131095 QAE131093:QAI131095 QKA131093:QKE131095 QTW131093:QUA131095 RDS131093:RDW131095 RNO131093:RNS131095 RXK131093:RXO131095 SHG131093:SHK131095 SRC131093:SRG131095 TAY131093:TBC131095 TKU131093:TKY131095 TUQ131093:TUU131095 UEM131093:UEQ131095 UOI131093:UOM131095 UYE131093:UYI131095 VIA131093:VIE131095 VRW131093:VSA131095 WBS131093:WBW131095 WLO131093:WLS131095 WVK131093:WVO131095 C196629:G196631 IY196629:JC196631 SU196629:SY196631 ACQ196629:ACU196631 AMM196629:AMQ196631 AWI196629:AWM196631 BGE196629:BGI196631 BQA196629:BQE196631 BZW196629:CAA196631 CJS196629:CJW196631 CTO196629:CTS196631 DDK196629:DDO196631 DNG196629:DNK196631 DXC196629:DXG196631 EGY196629:EHC196631 EQU196629:EQY196631 FAQ196629:FAU196631 FKM196629:FKQ196631 FUI196629:FUM196631 GEE196629:GEI196631 GOA196629:GOE196631 GXW196629:GYA196631 HHS196629:HHW196631 HRO196629:HRS196631 IBK196629:IBO196631 ILG196629:ILK196631 IVC196629:IVG196631 JEY196629:JFC196631 JOU196629:JOY196631 JYQ196629:JYU196631 KIM196629:KIQ196631 KSI196629:KSM196631 LCE196629:LCI196631 LMA196629:LME196631 LVW196629:LWA196631 MFS196629:MFW196631 MPO196629:MPS196631 MZK196629:MZO196631 NJG196629:NJK196631 NTC196629:NTG196631 OCY196629:ODC196631 OMU196629:OMY196631 OWQ196629:OWU196631 PGM196629:PGQ196631 PQI196629:PQM196631 QAE196629:QAI196631 QKA196629:QKE196631 QTW196629:QUA196631 RDS196629:RDW196631 RNO196629:RNS196631 RXK196629:RXO196631 SHG196629:SHK196631 SRC196629:SRG196631 TAY196629:TBC196631 TKU196629:TKY196631 TUQ196629:TUU196631 UEM196629:UEQ196631 UOI196629:UOM196631 UYE196629:UYI196631 VIA196629:VIE196631 VRW196629:VSA196631 WBS196629:WBW196631 WLO196629:WLS196631 WVK196629:WVO196631 C262165:G262167 IY262165:JC262167 SU262165:SY262167 ACQ262165:ACU262167 AMM262165:AMQ262167 AWI262165:AWM262167 BGE262165:BGI262167 BQA262165:BQE262167 BZW262165:CAA262167 CJS262165:CJW262167 CTO262165:CTS262167 DDK262165:DDO262167 DNG262165:DNK262167 DXC262165:DXG262167 EGY262165:EHC262167 EQU262165:EQY262167 FAQ262165:FAU262167 FKM262165:FKQ262167 FUI262165:FUM262167 GEE262165:GEI262167 GOA262165:GOE262167 GXW262165:GYA262167 HHS262165:HHW262167 HRO262165:HRS262167 IBK262165:IBO262167 ILG262165:ILK262167 IVC262165:IVG262167 JEY262165:JFC262167 JOU262165:JOY262167 JYQ262165:JYU262167 KIM262165:KIQ262167 KSI262165:KSM262167 LCE262165:LCI262167 LMA262165:LME262167 LVW262165:LWA262167 MFS262165:MFW262167 MPO262165:MPS262167 MZK262165:MZO262167 NJG262165:NJK262167 NTC262165:NTG262167 OCY262165:ODC262167 OMU262165:OMY262167 OWQ262165:OWU262167 PGM262165:PGQ262167 PQI262165:PQM262167 QAE262165:QAI262167 QKA262165:QKE262167 QTW262165:QUA262167 RDS262165:RDW262167 RNO262165:RNS262167 RXK262165:RXO262167 SHG262165:SHK262167 SRC262165:SRG262167 TAY262165:TBC262167 TKU262165:TKY262167 TUQ262165:TUU262167 UEM262165:UEQ262167 UOI262165:UOM262167 UYE262165:UYI262167 VIA262165:VIE262167 VRW262165:VSA262167 WBS262165:WBW262167 WLO262165:WLS262167 WVK262165:WVO262167 C327701:G327703 IY327701:JC327703 SU327701:SY327703 ACQ327701:ACU327703 AMM327701:AMQ327703 AWI327701:AWM327703 BGE327701:BGI327703 BQA327701:BQE327703 BZW327701:CAA327703 CJS327701:CJW327703 CTO327701:CTS327703 DDK327701:DDO327703 DNG327701:DNK327703 DXC327701:DXG327703 EGY327701:EHC327703 EQU327701:EQY327703 FAQ327701:FAU327703 FKM327701:FKQ327703 FUI327701:FUM327703 GEE327701:GEI327703 GOA327701:GOE327703 GXW327701:GYA327703 HHS327701:HHW327703 HRO327701:HRS327703 IBK327701:IBO327703 ILG327701:ILK327703 IVC327701:IVG327703 JEY327701:JFC327703 JOU327701:JOY327703 JYQ327701:JYU327703 KIM327701:KIQ327703 KSI327701:KSM327703 LCE327701:LCI327703 LMA327701:LME327703 LVW327701:LWA327703 MFS327701:MFW327703 MPO327701:MPS327703 MZK327701:MZO327703 NJG327701:NJK327703 NTC327701:NTG327703 OCY327701:ODC327703 OMU327701:OMY327703 OWQ327701:OWU327703 PGM327701:PGQ327703 PQI327701:PQM327703 QAE327701:QAI327703 QKA327701:QKE327703 QTW327701:QUA327703 RDS327701:RDW327703 RNO327701:RNS327703 RXK327701:RXO327703 SHG327701:SHK327703 SRC327701:SRG327703 TAY327701:TBC327703 TKU327701:TKY327703 TUQ327701:TUU327703 UEM327701:UEQ327703 UOI327701:UOM327703 UYE327701:UYI327703 VIA327701:VIE327703 VRW327701:VSA327703 WBS327701:WBW327703 WLO327701:WLS327703 WVK327701:WVO327703 C393237:G393239 IY393237:JC393239 SU393237:SY393239 ACQ393237:ACU393239 AMM393237:AMQ393239 AWI393237:AWM393239 BGE393237:BGI393239 BQA393237:BQE393239 BZW393237:CAA393239 CJS393237:CJW393239 CTO393237:CTS393239 DDK393237:DDO393239 DNG393237:DNK393239 DXC393237:DXG393239 EGY393237:EHC393239 EQU393237:EQY393239 FAQ393237:FAU393239 FKM393237:FKQ393239 FUI393237:FUM393239 GEE393237:GEI393239 GOA393237:GOE393239 GXW393237:GYA393239 HHS393237:HHW393239 HRO393237:HRS393239 IBK393237:IBO393239 ILG393237:ILK393239 IVC393237:IVG393239 JEY393237:JFC393239 JOU393237:JOY393239 JYQ393237:JYU393239 KIM393237:KIQ393239 KSI393237:KSM393239 LCE393237:LCI393239 LMA393237:LME393239 LVW393237:LWA393239 MFS393237:MFW393239 MPO393237:MPS393239 MZK393237:MZO393239 NJG393237:NJK393239 NTC393237:NTG393239 OCY393237:ODC393239 OMU393237:OMY393239 OWQ393237:OWU393239 PGM393237:PGQ393239 PQI393237:PQM393239 QAE393237:QAI393239 QKA393237:QKE393239 QTW393237:QUA393239 RDS393237:RDW393239 RNO393237:RNS393239 RXK393237:RXO393239 SHG393237:SHK393239 SRC393237:SRG393239 TAY393237:TBC393239 TKU393237:TKY393239 TUQ393237:TUU393239 UEM393237:UEQ393239 UOI393237:UOM393239 UYE393237:UYI393239 VIA393237:VIE393239 VRW393237:VSA393239 WBS393237:WBW393239 WLO393237:WLS393239 WVK393237:WVO393239 C458773:G458775 IY458773:JC458775 SU458773:SY458775 ACQ458773:ACU458775 AMM458773:AMQ458775 AWI458773:AWM458775 BGE458773:BGI458775 BQA458773:BQE458775 BZW458773:CAA458775 CJS458773:CJW458775 CTO458773:CTS458775 DDK458773:DDO458775 DNG458773:DNK458775 DXC458773:DXG458775 EGY458773:EHC458775 EQU458773:EQY458775 FAQ458773:FAU458775 FKM458773:FKQ458775 FUI458773:FUM458775 GEE458773:GEI458775 GOA458773:GOE458775 GXW458773:GYA458775 HHS458773:HHW458775 HRO458773:HRS458775 IBK458773:IBO458775 ILG458773:ILK458775 IVC458773:IVG458775 JEY458773:JFC458775 JOU458773:JOY458775 JYQ458773:JYU458775 KIM458773:KIQ458775 KSI458773:KSM458775 LCE458773:LCI458775 LMA458773:LME458775 LVW458773:LWA458775 MFS458773:MFW458775 MPO458773:MPS458775 MZK458773:MZO458775 NJG458773:NJK458775 NTC458773:NTG458775 OCY458773:ODC458775 OMU458773:OMY458775 OWQ458773:OWU458775 PGM458773:PGQ458775 PQI458773:PQM458775 QAE458773:QAI458775 QKA458773:QKE458775 QTW458773:QUA458775 RDS458773:RDW458775 RNO458773:RNS458775 RXK458773:RXO458775 SHG458773:SHK458775 SRC458773:SRG458775 TAY458773:TBC458775 TKU458773:TKY458775 TUQ458773:TUU458775 UEM458773:UEQ458775 UOI458773:UOM458775 UYE458773:UYI458775 VIA458773:VIE458775 VRW458773:VSA458775 WBS458773:WBW458775 WLO458773:WLS458775 WVK458773:WVO458775 C524309:G524311 IY524309:JC524311 SU524309:SY524311 ACQ524309:ACU524311 AMM524309:AMQ524311 AWI524309:AWM524311 BGE524309:BGI524311 BQA524309:BQE524311 BZW524309:CAA524311 CJS524309:CJW524311 CTO524309:CTS524311 DDK524309:DDO524311 DNG524309:DNK524311 DXC524309:DXG524311 EGY524309:EHC524311 EQU524309:EQY524311 FAQ524309:FAU524311 FKM524309:FKQ524311 FUI524309:FUM524311 GEE524309:GEI524311 GOA524309:GOE524311 GXW524309:GYA524311 HHS524309:HHW524311 HRO524309:HRS524311 IBK524309:IBO524311 ILG524309:ILK524311 IVC524309:IVG524311 JEY524309:JFC524311 JOU524309:JOY524311 JYQ524309:JYU524311 KIM524309:KIQ524311 KSI524309:KSM524311 LCE524309:LCI524311 LMA524309:LME524311 LVW524309:LWA524311 MFS524309:MFW524311 MPO524309:MPS524311 MZK524309:MZO524311 NJG524309:NJK524311 NTC524309:NTG524311 OCY524309:ODC524311 OMU524309:OMY524311 OWQ524309:OWU524311 PGM524309:PGQ524311 PQI524309:PQM524311 QAE524309:QAI524311 QKA524309:QKE524311 QTW524309:QUA524311 RDS524309:RDW524311 RNO524309:RNS524311 RXK524309:RXO524311 SHG524309:SHK524311 SRC524309:SRG524311 TAY524309:TBC524311 TKU524309:TKY524311 TUQ524309:TUU524311 UEM524309:UEQ524311 UOI524309:UOM524311 UYE524309:UYI524311 VIA524309:VIE524311 VRW524309:VSA524311 WBS524309:WBW524311 WLO524309:WLS524311 WVK524309:WVO524311 C589845:G589847 IY589845:JC589847 SU589845:SY589847 ACQ589845:ACU589847 AMM589845:AMQ589847 AWI589845:AWM589847 BGE589845:BGI589847 BQA589845:BQE589847 BZW589845:CAA589847 CJS589845:CJW589847 CTO589845:CTS589847 DDK589845:DDO589847 DNG589845:DNK589847 DXC589845:DXG589847 EGY589845:EHC589847 EQU589845:EQY589847 FAQ589845:FAU589847 FKM589845:FKQ589847 FUI589845:FUM589847 GEE589845:GEI589847 GOA589845:GOE589847 GXW589845:GYA589847 HHS589845:HHW589847 HRO589845:HRS589847 IBK589845:IBO589847 ILG589845:ILK589847 IVC589845:IVG589847 JEY589845:JFC589847 JOU589845:JOY589847 JYQ589845:JYU589847 KIM589845:KIQ589847 KSI589845:KSM589847 LCE589845:LCI589847 LMA589845:LME589847 LVW589845:LWA589847 MFS589845:MFW589847 MPO589845:MPS589847 MZK589845:MZO589847 NJG589845:NJK589847 NTC589845:NTG589847 OCY589845:ODC589847 OMU589845:OMY589847 OWQ589845:OWU589847 PGM589845:PGQ589847 PQI589845:PQM589847 QAE589845:QAI589847 QKA589845:QKE589847 QTW589845:QUA589847 RDS589845:RDW589847 RNO589845:RNS589847 RXK589845:RXO589847 SHG589845:SHK589847 SRC589845:SRG589847 TAY589845:TBC589847 TKU589845:TKY589847 TUQ589845:TUU589847 UEM589845:UEQ589847 UOI589845:UOM589847 UYE589845:UYI589847 VIA589845:VIE589847 VRW589845:VSA589847 WBS589845:WBW589847 WLO589845:WLS589847 WVK589845:WVO589847 C655381:G655383 IY655381:JC655383 SU655381:SY655383 ACQ655381:ACU655383 AMM655381:AMQ655383 AWI655381:AWM655383 BGE655381:BGI655383 BQA655381:BQE655383 BZW655381:CAA655383 CJS655381:CJW655383 CTO655381:CTS655383 DDK655381:DDO655383 DNG655381:DNK655383 DXC655381:DXG655383 EGY655381:EHC655383 EQU655381:EQY655383 FAQ655381:FAU655383 FKM655381:FKQ655383 FUI655381:FUM655383 GEE655381:GEI655383 GOA655381:GOE655383 GXW655381:GYA655383 HHS655381:HHW655383 HRO655381:HRS655383 IBK655381:IBO655383 ILG655381:ILK655383 IVC655381:IVG655383 JEY655381:JFC655383 JOU655381:JOY655383 JYQ655381:JYU655383 KIM655381:KIQ655383 KSI655381:KSM655383 LCE655381:LCI655383 LMA655381:LME655383 LVW655381:LWA655383 MFS655381:MFW655383 MPO655381:MPS655383 MZK655381:MZO655383 NJG655381:NJK655383 NTC655381:NTG655383 OCY655381:ODC655383 OMU655381:OMY655383 OWQ655381:OWU655383 PGM655381:PGQ655383 PQI655381:PQM655383 QAE655381:QAI655383 QKA655381:QKE655383 QTW655381:QUA655383 RDS655381:RDW655383 RNO655381:RNS655383 RXK655381:RXO655383 SHG655381:SHK655383 SRC655381:SRG655383 TAY655381:TBC655383 TKU655381:TKY655383 TUQ655381:TUU655383 UEM655381:UEQ655383 UOI655381:UOM655383 UYE655381:UYI655383 VIA655381:VIE655383 VRW655381:VSA655383 WBS655381:WBW655383 WLO655381:WLS655383 WVK655381:WVO655383 C720917:G720919 IY720917:JC720919 SU720917:SY720919 ACQ720917:ACU720919 AMM720917:AMQ720919 AWI720917:AWM720919 BGE720917:BGI720919 BQA720917:BQE720919 BZW720917:CAA720919 CJS720917:CJW720919 CTO720917:CTS720919 DDK720917:DDO720919 DNG720917:DNK720919 DXC720917:DXG720919 EGY720917:EHC720919 EQU720917:EQY720919 FAQ720917:FAU720919 FKM720917:FKQ720919 FUI720917:FUM720919 GEE720917:GEI720919 GOA720917:GOE720919 GXW720917:GYA720919 HHS720917:HHW720919 HRO720917:HRS720919 IBK720917:IBO720919 ILG720917:ILK720919 IVC720917:IVG720919 JEY720917:JFC720919 JOU720917:JOY720919 JYQ720917:JYU720919 KIM720917:KIQ720919 KSI720917:KSM720919 LCE720917:LCI720919 LMA720917:LME720919 LVW720917:LWA720919 MFS720917:MFW720919 MPO720917:MPS720919 MZK720917:MZO720919 NJG720917:NJK720919 NTC720917:NTG720919 OCY720917:ODC720919 OMU720917:OMY720919 OWQ720917:OWU720919 PGM720917:PGQ720919 PQI720917:PQM720919 QAE720917:QAI720919 QKA720917:QKE720919 QTW720917:QUA720919 RDS720917:RDW720919 RNO720917:RNS720919 RXK720917:RXO720919 SHG720917:SHK720919 SRC720917:SRG720919 TAY720917:TBC720919 TKU720917:TKY720919 TUQ720917:TUU720919 UEM720917:UEQ720919 UOI720917:UOM720919 UYE720917:UYI720919 VIA720917:VIE720919 VRW720917:VSA720919 WBS720917:WBW720919 WLO720917:WLS720919 WVK720917:WVO720919 C786453:G786455 IY786453:JC786455 SU786453:SY786455 ACQ786453:ACU786455 AMM786453:AMQ786455 AWI786453:AWM786455 BGE786453:BGI786455 BQA786453:BQE786455 BZW786453:CAA786455 CJS786453:CJW786455 CTO786453:CTS786455 DDK786453:DDO786455 DNG786453:DNK786455 DXC786453:DXG786455 EGY786453:EHC786455 EQU786453:EQY786455 FAQ786453:FAU786455 FKM786453:FKQ786455 FUI786453:FUM786455 GEE786453:GEI786455 GOA786453:GOE786455 GXW786453:GYA786455 HHS786453:HHW786455 HRO786453:HRS786455 IBK786453:IBO786455 ILG786453:ILK786455 IVC786453:IVG786455 JEY786453:JFC786455 JOU786453:JOY786455 JYQ786453:JYU786455 KIM786453:KIQ786455 KSI786453:KSM786455 LCE786453:LCI786455 LMA786453:LME786455 LVW786453:LWA786455 MFS786453:MFW786455 MPO786453:MPS786455 MZK786453:MZO786455 NJG786453:NJK786455 NTC786453:NTG786455 OCY786453:ODC786455 OMU786453:OMY786455 OWQ786453:OWU786455 PGM786453:PGQ786455 PQI786453:PQM786455 QAE786453:QAI786455 QKA786453:QKE786455 QTW786453:QUA786455 RDS786453:RDW786455 RNO786453:RNS786455 RXK786453:RXO786455 SHG786453:SHK786455 SRC786453:SRG786455 TAY786453:TBC786455 TKU786453:TKY786455 TUQ786453:TUU786455 UEM786453:UEQ786455 UOI786453:UOM786455 UYE786453:UYI786455 VIA786453:VIE786455 VRW786453:VSA786455 WBS786453:WBW786455 WLO786453:WLS786455 WVK786453:WVO786455 C851989:G851991 IY851989:JC851991 SU851989:SY851991 ACQ851989:ACU851991 AMM851989:AMQ851991 AWI851989:AWM851991 BGE851989:BGI851991 BQA851989:BQE851991 BZW851989:CAA851991 CJS851989:CJW851991 CTO851989:CTS851991 DDK851989:DDO851991 DNG851989:DNK851991 DXC851989:DXG851991 EGY851989:EHC851991 EQU851989:EQY851991 FAQ851989:FAU851991 FKM851989:FKQ851991 FUI851989:FUM851991 GEE851989:GEI851991 GOA851989:GOE851991 GXW851989:GYA851991 HHS851989:HHW851991 HRO851989:HRS851991 IBK851989:IBO851991 ILG851989:ILK851991 IVC851989:IVG851991 JEY851989:JFC851991 JOU851989:JOY851991 JYQ851989:JYU851991 KIM851989:KIQ851991 KSI851989:KSM851991 LCE851989:LCI851991 LMA851989:LME851991 LVW851989:LWA851991 MFS851989:MFW851991 MPO851989:MPS851991 MZK851989:MZO851991 NJG851989:NJK851991 NTC851989:NTG851991 OCY851989:ODC851991 OMU851989:OMY851991 OWQ851989:OWU851991 PGM851989:PGQ851991 PQI851989:PQM851991 QAE851989:QAI851991 QKA851989:QKE851991 QTW851989:QUA851991 RDS851989:RDW851991 RNO851989:RNS851991 RXK851989:RXO851991 SHG851989:SHK851991 SRC851989:SRG851991 TAY851989:TBC851991 TKU851989:TKY851991 TUQ851989:TUU851991 UEM851989:UEQ851991 UOI851989:UOM851991 UYE851989:UYI851991 VIA851989:VIE851991 VRW851989:VSA851991 WBS851989:WBW851991 WLO851989:WLS851991 WVK851989:WVO851991 C917525:G917527 IY917525:JC917527 SU917525:SY917527 ACQ917525:ACU917527 AMM917525:AMQ917527 AWI917525:AWM917527 BGE917525:BGI917527 BQA917525:BQE917527 BZW917525:CAA917527 CJS917525:CJW917527 CTO917525:CTS917527 DDK917525:DDO917527 DNG917525:DNK917527 DXC917525:DXG917527 EGY917525:EHC917527 EQU917525:EQY917527 FAQ917525:FAU917527 FKM917525:FKQ917527 FUI917525:FUM917527 GEE917525:GEI917527 GOA917525:GOE917527 GXW917525:GYA917527 HHS917525:HHW917527 HRO917525:HRS917527 IBK917525:IBO917527 ILG917525:ILK917527 IVC917525:IVG917527 JEY917525:JFC917527 JOU917525:JOY917527 JYQ917525:JYU917527 KIM917525:KIQ917527 KSI917525:KSM917527 LCE917525:LCI917527 LMA917525:LME917527 LVW917525:LWA917527 MFS917525:MFW917527 MPO917525:MPS917527 MZK917525:MZO917527 NJG917525:NJK917527 NTC917525:NTG917527 OCY917525:ODC917527 OMU917525:OMY917527 OWQ917525:OWU917527 PGM917525:PGQ917527 PQI917525:PQM917527 QAE917525:QAI917527 QKA917525:QKE917527 QTW917525:QUA917527 RDS917525:RDW917527 RNO917525:RNS917527 RXK917525:RXO917527 SHG917525:SHK917527 SRC917525:SRG917527 TAY917525:TBC917527 TKU917525:TKY917527 TUQ917525:TUU917527 UEM917525:UEQ917527 UOI917525:UOM917527 UYE917525:UYI917527 VIA917525:VIE917527 VRW917525:VSA917527 WBS917525:WBW917527 WLO917525:WLS917527 WVK917525:WVO917527 C983061:G983063 IY983061:JC983063 SU983061:SY983063 ACQ983061:ACU983063 AMM983061:AMQ983063 AWI983061:AWM983063 BGE983061:BGI983063 BQA983061:BQE983063 BZW983061:CAA983063 CJS983061:CJW983063 CTO983061:CTS983063 DDK983061:DDO983063 DNG983061:DNK983063 DXC983061:DXG983063 EGY983061:EHC983063 EQU983061:EQY983063 FAQ983061:FAU983063 FKM983061:FKQ983063 FUI983061:FUM983063 GEE983061:GEI983063 GOA983061:GOE983063 GXW983061:GYA983063 HHS983061:HHW983063 HRO983061:HRS983063 IBK983061:IBO983063 ILG983061:ILK983063 IVC983061:IVG983063 JEY983061:JFC983063 JOU983061:JOY983063 JYQ983061:JYU983063 KIM983061:KIQ983063 KSI983061:KSM983063 LCE983061:LCI983063 LMA983061:LME983063 LVW983061:LWA983063 MFS983061:MFW983063 MPO983061:MPS983063 MZK983061:MZO983063 NJG983061:NJK983063 NTC983061:NTG983063 OCY983061:ODC983063 OMU983061:OMY983063 OWQ983061:OWU983063 PGM983061:PGQ983063 PQI983061:PQM983063 QAE983061:QAI983063 QKA983061:QKE983063 QTW983061:QUA983063 RDS983061:RDW983063 RNO983061:RNS983063 RXK983061:RXO983063 SHG983061:SHK983063 SRC983061:SRG983063 TAY983061:TBC983063 TKU983061:TKY983063 TUQ983061:TUU983063 UEM983061:UEQ983063 UOI983061:UOM983063 UYE983061:UYI983063 VIA983061:VIE983063 VRW983061:VSA983063 WBS983061:WBW983063 WLO983061:WLS983063 WVK983061:WVO983063 C17:G17 IY17:JC17 SU17:SY17 ACQ17:ACU17 AMM17:AMQ17 AWI17:AWM17 BGE17:BGI17 BQA17:BQE17 BZW17:CAA17 CJS17:CJW17 CTO17:CTS17 DDK17:DDO17 DNG17:DNK17 DXC17:DXG17 EGY17:EHC17 EQU17:EQY17 FAQ17:FAU17 FKM17:FKQ17 FUI17:FUM17 GEE17:GEI17 GOA17:GOE17 GXW17:GYA17 HHS17:HHW17 HRO17:HRS17 IBK17:IBO17 ILG17:ILK17 IVC17:IVG17 JEY17:JFC17 JOU17:JOY17 JYQ17:JYU17 KIM17:KIQ17 KSI17:KSM17 LCE17:LCI17 LMA17:LME17 LVW17:LWA17 MFS17:MFW17 MPO17:MPS17 MZK17:MZO17 NJG17:NJK17 NTC17:NTG17 OCY17:ODC17 OMU17:OMY17 OWQ17:OWU17 PGM17:PGQ17 PQI17:PQM17 QAE17:QAI17 QKA17:QKE17 QTW17:QUA17 RDS17:RDW17 RNO17:RNS17 RXK17:RXO17 SHG17:SHK17 SRC17:SRG17 TAY17:TBC17 TKU17:TKY17 TUQ17:TUU17 UEM17:UEQ17 UOI17:UOM17 UYE17:UYI17 VIA17:VIE17 VRW17:VSA17 WBS17:WBW17 WLO17:WLS17 WVK17:WVO17 C65553:G65553 IY65553:JC65553 SU65553:SY65553 ACQ65553:ACU65553 AMM65553:AMQ65553 AWI65553:AWM65553 BGE65553:BGI65553 BQA65553:BQE65553 BZW65553:CAA65553 CJS65553:CJW65553 CTO65553:CTS65553 DDK65553:DDO65553 DNG65553:DNK65553 DXC65553:DXG65553 EGY65553:EHC65553 EQU65553:EQY65553 FAQ65553:FAU65553 FKM65553:FKQ65553 FUI65553:FUM65553 GEE65553:GEI65553 GOA65553:GOE65553 GXW65553:GYA65553 HHS65553:HHW65553 HRO65553:HRS65553 IBK65553:IBO65553 ILG65553:ILK65553 IVC65553:IVG65553 JEY65553:JFC65553 JOU65553:JOY65553 JYQ65553:JYU65553 KIM65553:KIQ65553 KSI65553:KSM65553 LCE65553:LCI65553 LMA65553:LME65553 LVW65553:LWA65553 MFS65553:MFW65553 MPO65553:MPS65553 MZK65553:MZO65553 NJG65553:NJK65553 NTC65553:NTG65553 OCY65553:ODC65553 OMU65553:OMY65553 OWQ65553:OWU65553 PGM65553:PGQ65553 PQI65553:PQM65553 QAE65553:QAI65553 QKA65553:QKE65553 QTW65553:QUA65553 RDS65553:RDW65553 RNO65553:RNS65553 RXK65553:RXO65553 SHG65553:SHK65553 SRC65553:SRG65553 TAY65553:TBC65553 TKU65553:TKY65553 TUQ65553:TUU65553 UEM65553:UEQ65553 UOI65553:UOM65553 UYE65553:UYI65553 VIA65553:VIE65553 VRW65553:VSA65553 WBS65553:WBW65553 WLO65553:WLS65553 WVK65553:WVO65553 C131089:G131089 IY131089:JC131089 SU131089:SY131089 ACQ131089:ACU131089 AMM131089:AMQ131089 AWI131089:AWM131089 BGE131089:BGI131089 BQA131089:BQE131089 BZW131089:CAA131089 CJS131089:CJW131089 CTO131089:CTS131089 DDK131089:DDO131089 DNG131089:DNK131089 DXC131089:DXG131089 EGY131089:EHC131089 EQU131089:EQY131089 FAQ131089:FAU131089 FKM131089:FKQ131089 FUI131089:FUM131089 GEE131089:GEI131089 GOA131089:GOE131089 GXW131089:GYA131089 HHS131089:HHW131089 HRO131089:HRS131089 IBK131089:IBO131089 ILG131089:ILK131089 IVC131089:IVG131089 JEY131089:JFC131089 JOU131089:JOY131089 JYQ131089:JYU131089 KIM131089:KIQ131089 KSI131089:KSM131089 LCE131089:LCI131089 LMA131089:LME131089 LVW131089:LWA131089 MFS131089:MFW131089 MPO131089:MPS131089 MZK131089:MZO131089 NJG131089:NJK131089 NTC131089:NTG131089 OCY131089:ODC131089 OMU131089:OMY131089 OWQ131089:OWU131089 PGM131089:PGQ131089 PQI131089:PQM131089 QAE131089:QAI131089 QKA131089:QKE131089 QTW131089:QUA131089 RDS131089:RDW131089 RNO131089:RNS131089 RXK131089:RXO131089 SHG131089:SHK131089 SRC131089:SRG131089 TAY131089:TBC131089 TKU131089:TKY131089 TUQ131089:TUU131089 UEM131089:UEQ131089 UOI131089:UOM131089 UYE131089:UYI131089 VIA131089:VIE131089 VRW131089:VSA131089 WBS131089:WBW131089 WLO131089:WLS131089 WVK131089:WVO131089 C196625:G196625 IY196625:JC196625 SU196625:SY196625 ACQ196625:ACU196625 AMM196625:AMQ196625 AWI196625:AWM196625 BGE196625:BGI196625 BQA196625:BQE196625 BZW196625:CAA196625 CJS196625:CJW196625 CTO196625:CTS196625 DDK196625:DDO196625 DNG196625:DNK196625 DXC196625:DXG196625 EGY196625:EHC196625 EQU196625:EQY196625 FAQ196625:FAU196625 FKM196625:FKQ196625 FUI196625:FUM196625 GEE196625:GEI196625 GOA196625:GOE196625 GXW196625:GYA196625 HHS196625:HHW196625 HRO196625:HRS196625 IBK196625:IBO196625 ILG196625:ILK196625 IVC196625:IVG196625 JEY196625:JFC196625 JOU196625:JOY196625 JYQ196625:JYU196625 KIM196625:KIQ196625 KSI196625:KSM196625 LCE196625:LCI196625 LMA196625:LME196625 LVW196625:LWA196625 MFS196625:MFW196625 MPO196625:MPS196625 MZK196625:MZO196625 NJG196625:NJK196625 NTC196625:NTG196625 OCY196625:ODC196625 OMU196625:OMY196625 OWQ196625:OWU196625 PGM196625:PGQ196625 PQI196625:PQM196625 QAE196625:QAI196625 QKA196625:QKE196625 QTW196625:QUA196625 RDS196625:RDW196625 RNO196625:RNS196625 RXK196625:RXO196625 SHG196625:SHK196625 SRC196625:SRG196625 TAY196625:TBC196625 TKU196625:TKY196625 TUQ196625:TUU196625 UEM196625:UEQ196625 UOI196625:UOM196625 UYE196625:UYI196625 VIA196625:VIE196625 VRW196625:VSA196625 WBS196625:WBW196625 WLO196625:WLS196625 WVK196625:WVO196625 C262161:G262161 IY262161:JC262161 SU262161:SY262161 ACQ262161:ACU262161 AMM262161:AMQ262161 AWI262161:AWM262161 BGE262161:BGI262161 BQA262161:BQE262161 BZW262161:CAA262161 CJS262161:CJW262161 CTO262161:CTS262161 DDK262161:DDO262161 DNG262161:DNK262161 DXC262161:DXG262161 EGY262161:EHC262161 EQU262161:EQY262161 FAQ262161:FAU262161 FKM262161:FKQ262161 FUI262161:FUM262161 GEE262161:GEI262161 GOA262161:GOE262161 GXW262161:GYA262161 HHS262161:HHW262161 HRO262161:HRS262161 IBK262161:IBO262161 ILG262161:ILK262161 IVC262161:IVG262161 JEY262161:JFC262161 JOU262161:JOY262161 JYQ262161:JYU262161 KIM262161:KIQ262161 KSI262161:KSM262161 LCE262161:LCI262161 LMA262161:LME262161 LVW262161:LWA262161 MFS262161:MFW262161 MPO262161:MPS262161 MZK262161:MZO262161 NJG262161:NJK262161 NTC262161:NTG262161 OCY262161:ODC262161 OMU262161:OMY262161 OWQ262161:OWU262161 PGM262161:PGQ262161 PQI262161:PQM262161 QAE262161:QAI262161 QKA262161:QKE262161 QTW262161:QUA262161 RDS262161:RDW262161 RNO262161:RNS262161 RXK262161:RXO262161 SHG262161:SHK262161 SRC262161:SRG262161 TAY262161:TBC262161 TKU262161:TKY262161 TUQ262161:TUU262161 UEM262161:UEQ262161 UOI262161:UOM262161 UYE262161:UYI262161 VIA262161:VIE262161 VRW262161:VSA262161 WBS262161:WBW262161 WLO262161:WLS262161 WVK262161:WVO262161 C327697:G327697 IY327697:JC327697 SU327697:SY327697 ACQ327697:ACU327697 AMM327697:AMQ327697 AWI327697:AWM327697 BGE327697:BGI327697 BQA327697:BQE327697 BZW327697:CAA327697 CJS327697:CJW327697 CTO327697:CTS327697 DDK327697:DDO327697 DNG327697:DNK327697 DXC327697:DXG327697 EGY327697:EHC327697 EQU327697:EQY327697 FAQ327697:FAU327697 FKM327697:FKQ327697 FUI327697:FUM327697 GEE327697:GEI327697 GOA327697:GOE327697 GXW327697:GYA327697 HHS327697:HHW327697 HRO327697:HRS327697 IBK327697:IBO327697 ILG327697:ILK327697 IVC327697:IVG327697 JEY327697:JFC327697 JOU327697:JOY327697 JYQ327697:JYU327697 KIM327697:KIQ327697 KSI327697:KSM327697 LCE327697:LCI327697 LMA327697:LME327697 LVW327697:LWA327697 MFS327697:MFW327697 MPO327697:MPS327697 MZK327697:MZO327697 NJG327697:NJK327697 NTC327697:NTG327697 OCY327697:ODC327697 OMU327697:OMY327697 OWQ327697:OWU327697 PGM327697:PGQ327697 PQI327697:PQM327697 QAE327697:QAI327697 QKA327697:QKE327697 QTW327697:QUA327697 RDS327697:RDW327697 RNO327697:RNS327697 RXK327697:RXO327697 SHG327697:SHK327697 SRC327697:SRG327697 TAY327697:TBC327697 TKU327697:TKY327697 TUQ327697:TUU327697 UEM327697:UEQ327697 UOI327697:UOM327697 UYE327697:UYI327697 VIA327697:VIE327697 VRW327697:VSA327697 WBS327697:WBW327697 WLO327697:WLS327697 WVK327697:WVO327697 C393233:G393233 IY393233:JC393233 SU393233:SY393233 ACQ393233:ACU393233 AMM393233:AMQ393233 AWI393233:AWM393233 BGE393233:BGI393233 BQA393233:BQE393233 BZW393233:CAA393233 CJS393233:CJW393233 CTO393233:CTS393233 DDK393233:DDO393233 DNG393233:DNK393233 DXC393233:DXG393233 EGY393233:EHC393233 EQU393233:EQY393233 FAQ393233:FAU393233 FKM393233:FKQ393233 FUI393233:FUM393233 GEE393233:GEI393233 GOA393233:GOE393233 GXW393233:GYA393233 HHS393233:HHW393233 HRO393233:HRS393233 IBK393233:IBO393233 ILG393233:ILK393233 IVC393233:IVG393233 JEY393233:JFC393233 JOU393233:JOY393233 JYQ393233:JYU393233 KIM393233:KIQ393233 KSI393233:KSM393233 LCE393233:LCI393233 LMA393233:LME393233 LVW393233:LWA393233 MFS393233:MFW393233 MPO393233:MPS393233 MZK393233:MZO393233 NJG393233:NJK393233 NTC393233:NTG393233 OCY393233:ODC393233 OMU393233:OMY393233 OWQ393233:OWU393233 PGM393233:PGQ393233 PQI393233:PQM393233 QAE393233:QAI393233 QKA393233:QKE393233 QTW393233:QUA393233 RDS393233:RDW393233 RNO393233:RNS393233 RXK393233:RXO393233 SHG393233:SHK393233 SRC393233:SRG393233 TAY393233:TBC393233 TKU393233:TKY393233 TUQ393233:TUU393233 UEM393233:UEQ393233 UOI393233:UOM393233 UYE393233:UYI393233 VIA393233:VIE393233 VRW393233:VSA393233 WBS393233:WBW393233 WLO393233:WLS393233 WVK393233:WVO393233 C458769:G458769 IY458769:JC458769 SU458769:SY458769 ACQ458769:ACU458769 AMM458769:AMQ458769 AWI458769:AWM458769 BGE458769:BGI458769 BQA458769:BQE458769 BZW458769:CAA458769 CJS458769:CJW458769 CTO458769:CTS458769 DDK458769:DDO458769 DNG458769:DNK458769 DXC458769:DXG458769 EGY458769:EHC458769 EQU458769:EQY458769 FAQ458769:FAU458769 FKM458769:FKQ458769 FUI458769:FUM458769 GEE458769:GEI458769 GOA458769:GOE458769 GXW458769:GYA458769 HHS458769:HHW458769 HRO458769:HRS458769 IBK458769:IBO458769 ILG458769:ILK458769 IVC458769:IVG458769 JEY458769:JFC458769 JOU458769:JOY458769 JYQ458769:JYU458769 KIM458769:KIQ458769 KSI458769:KSM458769 LCE458769:LCI458769 LMA458769:LME458769 LVW458769:LWA458769 MFS458769:MFW458769 MPO458769:MPS458769 MZK458769:MZO458769 NJG458769:NJK458769 NTC458769:NTG458769 OCY458769:ODC458769 OMU458769:OMY458769 OWQ458769:OWU458769 PGM458769:PGQ458769 PQI458769:PQM458769 QAE458769:QAI458769 QKA458769:QKE458769 QTW458769:QUA458769 RDS458769:RDW458769 RNO458769:RNS458769 RXK458769:RXO458769 SHG458769:SHK458769 SRC458769:SRG458769 TAY458769:TBC458769 TKU458769:TKY458769 TUQ458769:TUU458769 UEM458769:UEQ458769 UOI458769:UOM458769 UYE458769:UYI458769 VIA458769:VIE458769 VRW458769:VSA458769 WBS458769:WBW458769 WLO458769:WLS458769 WVK458769:WVO458769 C524305:G524305 IY524305:JC524305 SU524305:SY524305 ACQ524305:ACU524305 AMM524305:AMQ524305 AWI524305:AWM524305 BGE524305:BGI524305 BQA524305:BQE524305 BZW524305:CAA524305 CJS524305:CJW524305 CTO524305:CTS524305 DDK524305:DDO524305 DNG524305:DNK524305 DXC524305:DXG524305 EGY524305:EHC524305 EQU524305:EQY524305 FAQ524305:FAU524305 FKM524305:FKQ524305 FUI524305:FUM524305 GEE524305:GEI524305 GOA524305:GOE524305 GXW524305:GYA524305 HHS524305:HHW524305 HRO524305:HRS524305 IBK524305:IBO524305 ILG524305:ILK524305 IVC524305:IVG524305 JEY524305:JFC524305 JOU524305:JOY524305 JYQ524305:JYU524305 KIM524305:KIQ524305 KSI524305:KSM524305 LCE524305:LCI524305 LMA524305:LME524305 LVW524305:LWA524305 MFS524305:MFW524305 MPO524305:MPS524305 MZK524305:MZO524305 NJG524305:NJK524305 NTC524305:NTG524305 OCY524305:ODC524305 OMU524305:OMY524305 OWQ524305:OWU524305 PGM524305:PGQ524305 PQI524305:PQM524305 QAE524305:QAI524305 QKA524305:QKE524305 QTW524305:QUA524305 RDS524305:RDW524305 RNO524305:RNS524305 RXK524305:RXO524305 SHG524305:SHK524305 SRC524305:SRG524305 TAY524305:TBC524305 TKU524305:TKY524305 TUQ524305:TUU524305 UEM524305:UEQ524305 UOI524305:UOM524305 UYE524305:UYI524305 VIA524305:VIE524305 VRW524305:VSA524305 WBS524305:WBW524305 WLO524305:WLS524305 WVK524305:WVO524305 C589841:G589841 IY589841:JC589841 SU589841:SY589841 ACQ589841:ACU589841 AMM589841:AMQ589841 AWI589841:AWM589841 BGE589841:BGI589841 BQA589841:BQE589841 BZW589841:CAA589841 CJS589841:CJW589841 CTO589841:CTS589841 DDK589841:DDO589841 DNG589841:DNK589841 DXC589841:DXG589841 EGY589841:EHC589841 EQU589841:EQY589841 FAQ589841:FAU589841 FKM589841:FKQ589841 FUI589841:FUM589841 GEE589841:GEI589841 GOA589841:GOE589841 GXW589841:GYA589841 HHS589841:HHW589841 HRO589841:HRS589841 IBK589841:IBO589841 ILG589841:ILK589841 IVC589841:IVG589841 JEY589841:JFC589841 JOU589841:JOY589841 JYQ589841:JYU589841 KIM589841:KIQ589841 KSI589841:KSM589841 LCE589841:LCI589841 LMA589841:LME589841 LVW589841:LWA589841 MFS589841:MFW589841 MPO589841:MPS589841 MZK589841:MZO589841 NJG589841:NJK589841 NTC589841:NTG589841 OCY589841:ODC589841 OMU589841:OMY589841 OWQ589841:OWU589841 PGM589841:PGQ589841 PQI589841:PQM589841 QAE589841:QAI589841 QKA589841:QKE589841 QTW589841:QUA589841 RDS589841:RDW589841 RNO589841:RNS589841 RXK589841:RXO589841 SHG589841:SHK589841 SRC589841:SRG589841 TAY589841:TBC589841 TKU589841:TKY589841 TUQ589841:TUU589841 UEM589841:UEQ589841 UOI589841:UOM589841 UYE589841:UYI589841 VIA589841:VIE589841 VRW589841:VSA589841 WBS589841:WBW589841 WLO589841:WLS589841 WVK589841:WVO589841 C655377:G655377 IY655377:JC655377 SU655377:SY655377 ACQ655377:ACU655377 AMM655377:AMQ655377 AWI655377:AWM655377 BGE655377:BGI655377 BQA655377:BQE655377 BZW655377:CAA655377 CJS655377:CJW655377 CTO655377:CTS655377 DDK655377:DDO655377 DNG655377:DNK655377 DXC655377:DXG655377 EGY655377:EHC655377 EQU655377:EQY655377 FAQ655377:FAU655377 FKM655377:FKQ655377 FUI655377:FUM655377 GEE655377:GEI655377 GOA655377:GOE655377 GXW655377:GYA655377 HHS655377:HHW655377 HRO655377:HRS655377 IBK655377:IBO655377 ILG655377:ILK655377 IVC655377:IVG655377 JEY655377:JFC655377 JOU655377:JOY655377 JYQ655377:JYU655377 KIM655377:KIQ655377 KSI655377:KSM655377 LCE655377:LCI655377 LMA655377:LME655377 LVW655377:LWA655377 MFS655377:MFW655377 MPO655377:MPS655377 MZK655377:MZO655377 NJG655377:NJK655377 NTC655377:NTG655377 OCY655377:ODC655377 OMU655377:OMY655377 OWQ655377:OWU655377 PGM655377:PGQ655377 PQI655377:PQM655377 QAE655377:QAI655377 QKA655377:QKE655377 QTW655377:QUA655377 RDS655377:RDW655377 RNO655377:RNS655377 RXK655377:RXO655377 SHG655377:SHK655377 SRC655377:SRG655377 TAY655377:TBC655377 TKU655377:TKY655377 TUQ655377:TUU655377 UEM655377:UEQ655377 UOI655377:UOM655377 UYE655377:UYI655377 VIA655377:VIE655377 VRW655377:VSA655377 WBS655377:WBW655377 WLO655377:WLS655377 WVK655377:WVO655377 C720913:G720913 IY720913:JC720913 SU720913:SY720913 ACQ720913:ACU720913 AMM720913:AMQ720913 AWI720913:AWM720913 BGE720913:BGI720913 BQA720913:BQE720913 BZW720913:CAA720913 CJS720913:CJW720913 CTO720913:CTS720913 DDK720913:DDO720913 DNG720913:DNK720913 DXC720913:DXG720913 EGY720913:EHC720913 EQU720913:EQY720913 FAQ720913:FAU720913 FKM720913:FKQ720913 FUI720913:FUM720913 GEE720913:GEI720913 GOA720913:GOE720913 GXW720913:GYA720913 HHS720913:HHW720913 HRO720913:HRS720913 IBK720913:IBO720913 ILG720913:ILK720913 IVC720913:IVG720913 JEY720913:JFC720913 JOU720913:JOY720913 JYQ720913:JYU720913 KIM720913:KIQ720913 KSI720913:KSM720913 LCE720913:LCI720913 LMA720913:LME720913 LVW720913:LWA720913 MFS720913:MFW720913 MPO720913:MPS720913 MZK720913:MZO720913 NJG720913:NJK720913 NTC720913:NTG720913 OCY720913:ODC720913 OMU720913:OMY720913 OWQ720913:OWU720913 PGM720913:PGQ720913 PQI720913:PQM720913 QAE720913:QAI720913 QKA720913:QKE720913 QTW720913:QUA720913 RDS720913:RDW720913 RNO720913:RNS720913 RXK720913:RXO720913 SHG720913:SHK720913 SRC720913:SRG720913 TAY720913:TBC720913 TKU720913:TKY720913 TUQ720913:TUU720913 UEM720913:UEQ720913 UOI720913:UOM720913 UYE720913:UYI720913 VIA720913:VIE720913 VRW720913:VSA720913 WBS720913:WBW720913 WLO720913:WLS720913 WVK720913:WVO720913 C786449:G786449 IY786449:JC786449 SU786449:SY786449 ACQ786449:ACU786449 AMM786449:AMQ786449 AWI786449:AWM786449 BGE786449:BGI786449 BQA786449:BQE786449 BZW786449:CAA786449 CJS786449:CJW786449 CTO786449:CTS786449 DDK786449:DDO786449 DNG786449:DNK786449 DXC786449:DXG786449 EGY786449:EHC786449 EQU786449:EQY786449 FAQ786449:FAU786449 FKM786449:FKQ786449 FUI786449:FUM786449 GEE786449:GEI786449 GOA786449:GOE786449 GXW786449:GYA786449 HHS786449:HHW786449 HRO786449:HRS786449 IBK786449:IBO786449 ILG786449:ILK786449 IVC786449:IVG786449 JEY786449:JFC786449 JOU786449:JOY786449 JYQ786449:JYU786449 KIM786449:KIQ786449 KSI786449:KSM786449 LCE786449:LCI786449 LMA786449:LME786449 LVW786449:LWA786449 MFS786449:MFW786449 MPO786449:MPS786449 MZK786449:MZO786449 NJG786449:NJK786449 NTC786449:NTG786449 OCY786449:ODC786449 OMU786449:OMY786449 OWQ786449:OWU786449 PGM786449:PGQ786449 PQI786449:PQM786449 QAE786449:QAI786449 QKA786449:QKE786449 QTW786449:QUA786449 RDS786449:RDW786449 RNO786449:RNS786449 RXK786449:RXO786449 SHG786449:SHK786449 SRC786449:SRG786449 TAY786449:TBC786449 TKU786449:TKY786449 TUQ786449:TUU786449 UEM786449:UEQ786449 UOI786449:UOM786449 UYE786449:UYI786449 VIA786449:VIE786449 VRW786449:VSA786449 WBS786449:WBW786449 WLO786449:WLS786449 WVK786449:WVO786449 C851985:G851985 IY851985:JC851985 SU851985:SY851985 ACQ851985:ACU851985 AMM851985:AMQ851985 AWI851985:AWM851985 BGE851985:BGI851985 BQA851985:BQE851985 BZW851985:CAA851985 CJS851985:CJW851985 CTO851985:CTS851985 DDK851985:DDO851985 DNG851985:DNK851985 DXC851985:DXG851985 EGY851985:EHC851985 EQU851985:EQY851985 FAQ851985:FAU851985 FKM851985:FKQ851985 FUI851985:FUM851985 GEE851985:GEI851985 GOA851985:GOE851985 GXW851985:GYA851985 HHS851985:HHW851985 HRO851985:HRS851985 IBK851985:IBO851985 ILG851985:ILK851985 IVC851985:IVG851985 JEY851985:JFC851985 JOU851985:JOY851985 JYQ851985:JYU851985 KIM851985:KIQ851985 KSI851985:KSM851985 LCE851985:LCI851985 LMA851985:LME851985 LVW851985:LWA851985 MFS851985:MFW851985 MPO851985:MPS851985 MZK851985:MZO851985 NJG851985:NJK851985 NTC851985:NTG851985 OCY851985:ODC851985 OMU851985:OMY851985 OWQ851985:OWU851985 PGM851985:PGQ851985 PQI851985:PQM851985 QAE851985:QAI851985 QKA851985:QKE851985 QTW851985:QUA851985 RDS851985:RDW851985 RNO851985:RNS851985 RXK851985:RXO851985 SHG851985:SHK851985 SRC851985:SRG851985 TAY851985:TBC851985 TKU851985:TKY851985 TUQ851985:TUU851985 UEM851985:UEQ851985 UOI851985:UOM851985 UYE851985:UYI851985 VIA851985:VIE851985 VRW851985:VSA851985 WBS851985:WBW851985 WLO851985:WLS851985 WVK851985:WVO851985 C917521:G917521 IY917521:JC917521 SU917521:SY917521 ACQ917521:ACU917521 AMM917521:AMQ917521 AWI917521:AWM917521 BGE917521:BGI917521 BQA917521:BQE917521 BZW917521:CAA917521 CJS917521:CJW917521 CTO917521:CTS917521 DDK917521:DDO917521 DNG917521:DNK917521 DXC917521:DXG917521 EGY917521:EHC917521 EQU917521:EQY917521 FAQ917521:FAU917521 FKM917521:FKQ917521 FUI917521:FUM917521 GEE917521:GEI917521 GOA917521:GOE917521 GXW917521:GYA917521 HHS917521:HHW917521 HRO917521:HRS917521 IBK917521:IBO917521 ILG917521:ILK917521 IVC917521:IVG917521 JEY917521:JFC917521 JOU917521:JOY917521 JYQ917521:JYU917521 KIM917521:KIQ917521 KSI917521:KSM917521 LCE917521:LCI917521 LMA917521:LME917521 LVW917521:LWA917521 MFS917521:MFW917521 MPO917521:MPS917521 MZK917521:MZO917521 NJG917521:NJK917521 NTC917521:NTG917521 OCY917521:ODC917521 OMU917521:OMY917521 OWQ917521:OWU917521 PGM917521:PGQ917521 PQI917521:PQM917521 QAE917521:QAI917521 QKA917521:QKE917521 QTW917521:QUA917521 RDS917521:RDW917521 RNO917521:RNS917521 RXK917521:RXO917521 SHG917521:SHK917521 SRC917521:SRG917521 TAY917521:TBC917521 TKU917521:TKY917521 TUQ917521:TUU917521 UEM917521:UEQ917521 UOI917521:UOM917521 UYE917521:UYI917521 VIA917521:VIE917521 VRW917521:VSA917521 WBS917521:WBW917521 WLO917521:WLS917521 WVK917521:WVO917521 C983057:G983057 IY983057:JC983057 SU983057:SY983057 ACQ983057:ACU983057 AMM983057:AMQ983057 AWI983057:AWM983057 BGE983057:BGI983057 BQA983057:BQE983057 BZW983057:CAA983057 CJS983057:CJW983057 CTO983057:CTS983057 DDK983057:DDO983057 DNG983057:DNK983057 DXC983057:DXG983057 EGY983057:EHC983057 EQU983057:EQY983057 FAQ983057:FAU983057 FKM983057:FKQ983057 FUI983057:FUM983057 GEE983057:GEI983057 GOA983057:GOE983057 GXW983057:GYA983057 HHS983057:HHW983057 HRO983057:HRS983057 IBK983057:IBO983057 ILG983057:ILK983057 IVC983057:IVG983057 JEY983057:JFC983057 JOU983057:JOY983057 JYQ983057:JYU983057 KIM983057:KIQ983057 KSI983057:KSM983057 LCE983057:LCI983057 LMA983057:LME983057 LVW983057:LWA983057 MFS983057:MFW983057 MPO983057:MPS983057 MZK983057:MZO983057 NJG983057:NJK983057 NTC983057:NTG983057 OCY983057:ODC983057 OMU983057:OMY983057 OWQ983057:OWU983057 PGM983057:PGQ983057 PQI983057:PQM983057 QAE983057:QAI983057 QKA983057:QKE983057 QTW983057:QUA983057 RDS983057:RDW983057 RNO983057:RNS983057 RXK983057:RXO983057 SHG983057:SHK983057 SRC983057:SRG983057 TAY983057:TBC983057 TKU983057:TKY983057 TUQ983057:TUU983057 UEM983057:UEQ983057 UOI983057:UOM983057 UYE983057:UYI983057 VIA983057:VIE983057 VRW983057:VSA983057 WBS983057:WBW983057 WLO983057:WLS983057 WVK983057:WVO983057 C19:G19 IY19:JC19 SU19:SY19 ACQ19:ACU19 AMM19:AMQ19 AWI19:AWM19 BGE19:BGI19 BQA19:BQE19 BZW19:CAA19 CJS19:CJW19 CTO19:CTS19 DDK19:DDO19 DNG19:DNK19 DXC19:DXG19 EGY19:EHC19 EQU19:EQY19 FAQ19:FAU19 FKM19:FKQ19 FUI19:FUM19 GEE19:GEI19 GOA19:GOE19 GXW19:GYA19 HHS19:HHW19 HRO19:HRS19 IBK19:IBO19 ILG19:ILK19 IVC19:IVG19 JEY19:JFC19 JOU19:JOY19 JYQ19:JYU19 KIM19:KIQ19 KSI19:KSM19 LCE19:LCI19 LMA19:LME19 LVW19:LWA19 MFS19:MFW19 MPO19:MPS19 MZK19:MZO19 NJG19:NJK19 NTC19:NTG19 OCY19:ODC19 OMU19:OMY19 OWQ19:OWU19 PGM19:PGQ19 PQI19:PQM19 QAE19:QAI19 QKA19:QKE19 QTW19:QUA19 RDS19:RDW19 RNO19:RNS19 RXK19:RXO19 SHG19:SHK19 SRC19:SRG19 TAY19:TBC19 TKU19:TKY19 TUQ19:TUU19 UEM19:UEQ19 UOI19:UOM19 UYE19:UYI19 VIA19:VIE19 VRW19:VSA19 WBS19:WBW19 WLO19:WLS19 WVK19:WVO19 C65555:G65555 IY65555:JC65555 SU65555:SY65555 ACQ65555:ACU65555 AMM65555:AMQ65555 AWI65555:AWM65555 BGE65555:BGI65555 BQA65555:BQE65555 BZW65555:CAA65555 CJS65555:CJW65555 CTO65555:CTS65555 DDK65555:DDO65555 DNG65555:DNK65555 DXC65555:DXG65555 EGY65555:EHC65555 EQU65555:EQY65555 FAQ65555:FAU65555 FKM65555:FKQ65555 FUI65555:FUM65555 GEE65555:GEI65555 GOA65555:GOE65555 GXW65555:GYA65555 HHS65555:HHW65555 HRO65555:HRS65555 IBK65555:IBO65555 ILG65555:ILK65555 IVC65555:IVG65555 JEY65555:JFC65555 JOU65555:JOY65555 JYQ65555:JYU65555 KIM65555:KIQ65555 KSI65555:KSM65555 LCE65555:LCI65555 LMA65555:LME65555 LVW65555:LWA65555 MFS65555:MFW65555 MPO65555:MPS65555 MZK65555:MZO65555 NJG65555:NJK65555 NTC65555:NTG65555 OCY65555:ODC65555 OMU65555:OMY65555 OWQ65555:OWU65555 PGM65555:PGQ65555 PQI65555:PQM65555 QAE65555:QAI65555 QKA65555:QKE65555 QTW65555:QUA65555 RDS65555:RDW65555 RNO65555:RNS65555 RXK65555:RXO65555 SHG65555:SHK65555 SRC65555:SRG65555 TAY65555:TBC65555 TKU65555:TKY65555 TUQ65555:TUU65555 UEM65555:UEQ65555 UOI65555:UOM65555 UYE65555:UYI65555 VIA65555:VIE65555 VRW65555:VSA65555 WBS65555:WBW65555 WLO65555:WLS65555 WVK65555:WVO65555 C131091:G131091 IY131091:JC131091 SU131091:SY131091 ACQ131091:ACU131091 AMM131091:AMQ131091 AWI131091:AWM131091 BGE131091:BGI131091 BQA131091:BQE131091 BZW131091:CAA131091 CJS131091:CJW131091 CTO131091:CTS131091 DDK131091:DDO131091 DNG131091:DNK131091 DXC131091:DXG131091 EGY131091:EHC131091 EQU131091:EQY131091 FAQ131091:FAU131091 FKM131091:FKQ131091 FUI131091:FUM131091 GEE131091:GEI131091 GOA131091:GOE131091 GXW131091:GYA131091 HHS131091:HHW131091 HRO131091:HRS131091 IBK131091:IBO131091 ILG131091:ILK131091 IVC131091:IVG131091 JEY131091:JFC131091 JOU131091:JOY131091 JYQ131091:JYU131091 KIM131091:KIQ131091 KSI131091:KSM131091 LCE131091:LCI131091 LMA131091:LME131091 LVW131091:LWA131091 MFS131091:MFW131091 MPO131091:MPS131091 MZK131091:MZO131091 NJG131091:NJK131091 NTC131091:NTG131091 OCY131091:ODC131091 OMU131091:OMY131091 OWQ131091:OWU131091 PGM131091:PGQ131091 PQI131091:PQM131091 QAE131091:QAI131091 QKA131091:QKE131091 QTW131091:QUA131091 RDS131091:RDW131091 RNO131091:RNS131091 RXK131091:RXO131091 SHG131091:SHK131091 SRC131091:SRG131091 TAY131091:TBC131091 TKU131091:TKY131091 TUQ131091:TUU131091 UEM131091:UEQ131091 UOI131091:UOM131091 UYE131091:UYI131091 VIA131091:VIE131091 VRW131091:VSA131091 WBS131091:WBW131091 WLO131091:WLS131091 WVK131091:WVO131091 C196627:G196627 IY196627:JC196627 SU196627:SY196627 ACQ196627:ACU196627 AMM196627:AMQ196627 AWI196627:AWM196627 BGE196627:BGI196627 BQA196627:BQE196627 BZW196627:CAA196627 CJS196627:CJW196627 CTO196627:CTS196627 DDK196627:DDO196627 DNG196627:DNK196627 DXC196627:DXG196627 EGY196627:EHC196627 EQU196627:EQY196627 FAQ196627:FAU196627 FKM196627:FKQ196627 FUI196627:FUM196627 GEE196627:GEI196627 GOA196627:GOE196627 GXW196627:GYA196627 HHS196627:HHW196627 HRO196627:HRS196627 IBK196627:IBO196627 ILG196627:ILK196627 IVC196627:IVG196627 JEY196627:JFC196627 JOU196627:JOY196627 JYQ196627:JYU196627 KIM196627:KIQ196627 KSI196627:KSM196627 LCE196627:LCI196627 LMA196627:LME196627 LVW196627:LWA196627 MFS196627:MFW196627 MPO196627:MPS196627 MZK196627:MZO196627 NJG196627:NJK196627 NTC196627:NTG196627 OCY196627:ODC196627 OMU196627:OMY196627 OWQ196627:OWU196627 PGM196627:PGQ196627 PQI196627:PQM196627 QAE196627:QAI196627 QKA196627:QKE196627 QTW196627:QUA196627 RDS196627:RDW196627 RNO196627:RNS196627 RXK196627:RXO196627 SHG196627:SHK196627 SRC196627:SRG196627 TAY196627:TBC196627 TKU196627:TKY196627 TUQ196627:TUU196627 UEM196627:UEQ196627 UOI196627:UOM196627 UYE196627:UYI196627 VIA196627:VIE196627 VRW196627:VSA196627 WBS196627:WBW196627 WLO196627:WLS196627 WVK196627:WVO196627 C262163:G262163 IY262163:JC262163 SU262163:SY262163 ACQ262163:ACU262163 AMM262163:AMQ262163 AWI262163:AWM262163 BGE262163:BGI262163 BQA262163:BQE262163 BZW262163:CAA262163 CJS262163:CJW262163 CTO262163:CTS262163 DDK262163:DDO262163 DNG262163:DNK262163 DXC262163:DXG262163 EGY262163:EHC262163 EQU262163:EQY262163 FAQ262163:FAU262163 FKM262163:FKQ262163 FUI262163:FUM262163 GEE262163:GEI262163 GOA262163:GOE262163 GXW262163:GYA262163 HHS262163:HHW262163 HRO262163:HRS262163 IBK262163:IBO262163 ILG262163:ILK262163 IVC262163:IVG262163 JEY262163:JFC262163 JOU262163:JOY262163 JYQ262163:JYU262163 KIM262163:KIQ262163 KSI262163:KSM262163 LCE262163:LCI262163 LMA262163:LME262163 LVW262163:LWA262163 MFS262163:MFW262163 MPO262163:MPS262163 MZK262163:MZO262163 NJG262163:NJK262163 NTC262163:NTG262163 OCY262163:ODC262163 OMU262163:OMY262163 OWQ262163:OWU262163 PGM262163:PGQ262163 PQI262163:PQM262163 QAE262163:QAI262163 QKA262163:QKE262163 QTW262163:QUA262163 RDS262163:RDW262163 RNO262163:RNS262163 RXK262163:RXO262163 SHG262163:SHK262163 SRC262163:SRG262163 TAY262163:TBC262163 TKU262163:TKY262163 TUQ262163:TUU262163 UEM262163:UEQ262163 UOI262163:UOM262163 UYE262163:UYI262163 VIA262163:VIE262163 VRW262163:VSA262163 WBS262163:WBW262163 WLO262163:WLS262163 WVK262163:WVO262163 C327699:G327699 IY327699:JC327699 SU327699:SY327699 ACQ327699:ACU327699 AMM327699:AMQ327699 AWI327699:AWM327699 BGE327699:BGI327699 BQA327699:BQE327699 BZW327699:CAA327699 CJS327699:CJW327699 CTO327699:CTS327699 DDK327699:DDO327699 DNG327699:DNK327699 DXC327699:DXG327699 EGY327699:EHC327699 EQU327699:EQY327699 FAQ327699:FAU327699 FKM327699:FKQ327699 FUI327699:FUM327699 GEE327699:GEI327699 GOA327699:GOE327699 GXW327699:GYA327699 HHS327699:HHW327699 HRO327699:HRS327699 IBK327699:IBO327699 ILG327699:ILK327699 IVC327699:IVG327699 JEY327699:JFC327699 JOU327699:JOY327699 JYQ327699:JYU327699 KIM327699:KIQ327699 KSI327699:KSM327699 LCE327699:LCI327699 LMA327699:LME327699 LVW327699:LWA327699 MFS327699:MFW327699 MPO327699:MPS327699 MZK327699:MZO327699 NJG327699:NJK327699 NTC327699:NTG327699 OCY327699:ODC327699 OMU327699:OMY327699 OWQ327699:OWU327699 PGM327699:PGQ327699 PQI327699:PQM327699 QAE327699:QAI327699 QKA327699:QKE327699 QTW327699:QUA327699 RDS327699:RDW327699 RNO327699:RNS327699 RXK327699:RXO327699 SHG327699:SHK327699 SRC327699:SRG327699 TAY327699:TBC327699 TKU327699:TKY327699 TUQ327699:TUU327699 UEM327699:UEQ327699 UOI327699:UOM327699 UYE327699:UYI327699 VIA327699:VIE327699 VRW327699:VSA327699 WBS327699:WBW327699 WLO327699:WLS327699 WVK327699:WVO327699 C393235:G393235 IY393235:JC393235 SU393235:SY393235 ACQ393235:ACU393235 AMM393235:AMQ393235 AWI393235:AWM393235 BGE393235:BGI393235 BQA393235:BQE393235 BZW393235:CAA393235 CJS393235:CJW393235 CTO393235:CTS393235 DDK393235:DDO393235 DNG393235:DNK393235 DXC393235:DXG393235 EGY393235:EHC393235 EQU393235:EQY393235 FAQ393235:FAU393235 FKM393235:FKQ393235 FUI393235:FUM393235 GEE393235:GEI393235 GOA393235:GOE393235 GXW393235:GYA393235 HHS393235:HHW393235 HRO393235:HRS393235 IBK393235:IBO393235 ILG393235:ILK393235 IVC393235:IVG393235 JEY393235:JFC393235 JOU393235:JOY393235 JYQ393235:JYU393235 KIM393235:KIQ393235 KSI393235:KSM393235 LCE393235:LCI393235 LMA393235:LME393235 LVW393235:LWA393235 MFS393235:MFW393235 MPO393235:MPS393235 MZK393235:MZO393235 NJG393235:NJK393235 NTC393235:NTG393235 OCY393235:ODC393235 OMU393235:OMY393235 OWQ393235:OWU393235 PGM393235:PGQ393235 PQI393235:PQM393235 QAE393235:QAI393235 QKA393235:QKE393235 QTW393235:QUA393235 RDS393235:RDW393235 RNO393235:RNS393235 RXK393235:RXO393235 SHG393235:SHK393235 SRC393235:SRG393235 TAY393235:TBC393235 TKU393235:TKY393235 TUQ393235:TUU393235 UEM393235:UEQ393235 UOI393235:UOM393235 UYE393235:UYI393235 VIA393235:VIE393235 VRW393235:VSA393235 WBS393235:WBW393235 WLO393235:WLS393235 WVK393235:WVO393235 C458771:G458771 IY458771:JC458771 SU458771:SY458771 ACQ458771:ACU458771 AMM458771:AMQ458771 AWI458771:AWM458771 BGE458771:BGI458771 BQA458771:BQE458771 BZW458771:CAA458771 CJS458771:CJW458771 CTO458771:CTS458771 DDK458771:DDO458771 DNG458771:DNK458771 DXC458771:DXG458771 EGY458771:EHC458771 EQU458771:EQY458771 FAQ458771:FAU458771 FKM458771:FKQ458771 FUI458771:FUM458771 GEE458771:GEI458771 GOA458771:GOE458771 GXW458771:GYA458771 HHS458771:HHW458771 HRO458771:HRS458771 IBK458771:IBO458771 ILG458771:ILK458771 IVC458771:IVG458771 JEY458771:JFC458771 JOU458771:JOY458771 JYQ458771:JYU458771 KIM458771:KIQ458771 KSI458771:KSM458771 LCE458771:LCI458771 LMA458771:LME458771 LVW458771:LWA458771 MFS458771:MFW458771 MPO458771:MPS458771 MZK458771:MZO458771 NJG458771:NJK458771 NTC458771:NTG458771 OCY458771:ODC458771 OMU458771:OMY458771 OWQ458771:OWU458771 PGM458771:PGQ458771 PQI458771:PQM458771 QAE458771:QAI458771 QKA458771:QKE458771 QTW458771:QUA458771 RDS458771:RDW458771 RNO458771:RNS458771 RXK458771:RXO458771 SHG458771:SHK458771 SRC458771:SRG458771 TAY458771:TBC458771 TKU458771:TKY458771 TUQ458771:TUU458771 UEM458771:UEQ458771 UOI458771:UOM458771 UYE458771:UYI458771 VIA458771:VIE458771 VRW458771:VSA458771 WBS458771:WBW458771 WLO458771:WLS458771 WVK458771:WVO458771 C524307:G524307 IY524307:JC524307 SU524307:SY524307 ACQ524307:ACU524307 AMM524307:AMQ524307 AWI524307:AWM524307 BGE524307:BGI524307 BQA524307:BQE524307 BZW524307:CAA524307 CJS524307:CJW524307 CTO524307:CTS524307 DDK524307:DDO524307 DNG524307:DNK524307 DXC524307:DXG524307 EGY524307:EHC524307 EQU524307:EQY524307 FAQ524307:FAU524307 FKM524307:FKQ524307 FUI524307:FUM524307 GEE524307:GEI524307 GOA524307:GOE524307 GXW524307:GYA524307 HHS524307:HHW524307 HRO524307:HRS524307 IBK524307:IBO524307 ILG524307:ILK524307 IVC524307:IVG524307 JEY524307:JFC524307 JOU524307:JOY524307 JYQ524307:JYU524307 KIM524307:KIQ524307 KSI524307:KSM524307 LCE524307:LCI524307 LMA524307:LME524307 LVW524307:LWA524307 MFS524307:MFW524307 MPO524307:MPS524307 MZK524307:MZO524307 NJG524307:NJK524307 NTC524307:NTG524307 OCY524307:ODC524307 OMU524307:OMY524307 OWQ524307:OWU524307 PGM524307:PGQ524307 PQI524307:PQM524307 QAE524307:QAI524307 QKA524307:QKE524307 QTW524307:QUA524307 RDS524307:RDW524307 RNO524307:RNS524307 RXK524307:RXO524307 SHG524307:SHK524307 SRC524307:SRG524307 TAY524307:TBC524307 TKU524307:TKY524307 TUQ524307:TUU524307 UEM524307:UEQ524307 UOI524307:UOM524307 UYE524307:UYI524307 VIA524307:VIE524307 VRW524307:VSA524307 WBS524307:WBW524307 WLO524307:WLS524307 WVK524307:WVO524307 C589843:G589843 IY589843:JC589843 SU589843:SY589843 ACQ589843:ACU589843 AMM589843:AMQ589843 AWI589843:AWM589843 BGE589843:BGI589843 BQA589843:BQE589843 BZW589843:CAA589843 CJS589843:CJW589843 CTO589843:CTS589843 DDK589843:DDO589843 DNG589843:DNK589843 DXC589843:DXG589843 EGY589843:EHC589843 EQU589843:EQY589843 FAQ589843:FAU589843 FKM589843:FKQ589843 FUI589843:FUM589843 GEE589843:GEI589843 GOA589843:GOE589843 GXW589843:GYA589843 HHS589843:HHW589843 HRO589843:HRS589843 IBK589843:IBO589843 ILG589843:ILK589843 IVC589843:IVG589843 JEY589843:JFC589843 JOU589843:JOY589843 JYQ589843:JYU589843 KIM589843:KIQ589843 KSI589843:KSM589843 LCE589843:LCI589843 LMA589843:LME589843 LVW589843:LWA589843 MFS589843:MFW589843 MPO589843:MPS589843 MZK589843:MZO589843 NJG589843:NJK589843 NTC589843:NTG589843 OCY589843:ODC589843 OMU589843:OMY589843 OWQ589843:OWU589843 PGM589843:PGQ589843 PQI589843:PQM589843 QAE589843:QAI589843 QKA589843:QKE589843 QTW589843:QUA589843 RDS589843:RDW589843 RNO589843:RNS589843 RXK589843:RXO589843 SHG589843:SHK589843 SRC589843:SRG589843 TAY589843:TBC589843 TKU589843:TKY589843 TUQ589843:TUU589843 UEM589843:UEQ589843 UOI589843:UOM589843 UYE589843:UYI589843 VIA589843:VIE589843 VRW589843:VSA589843 WBS589843:WBW589843 WLO589843:WLS589843 WVK589843:WVO589843 C655379:G655379 IY655379:JC655379 SU655379:SY655379 ACQ655379:ACU655379 AMM655379:AMQ655379 AWI655379:AWM655379 BGE655379:BGI655379 BQA655379:BQE655379 BZW655379:CAA655379 CJS655379:CJW655379 CTO655379:CTS655379 DDK655379:DDO655379 DNG655379:DNK655379 DXC655379:DXG655379 EGY655379:EHC655379 EQU655379:EQY655379 FAQ655379:FAU655379 FKM655379:FKQ655379 FUI655379:FUM655379 GEE655379:GEI655379 GOA655379:GOE655379 GXW655379:GYA655379 HHS655379:HHW655379 HRO655379:HRS655379 IBK655379:IBO655379 ILG655379:ILK655379 IVC655379:IVG655379 JEY655379:JFC655379 JOU655379:JOY655379 JYQ655379:JYU655379 KIM655379:KIQ655379 KSI655379:KSM655379 LCE655379:LCI655379 LMA655379:LME655379 LVW655379:LWA655379 MFS655379:MFW655379 MPO655379:MPS655379 MZK655379:MZO655379 NJG655379:NJK655379 NTC655379:NTG655379 OCY655379:ODC655379 OMU655379:OMY655379 OWQ655379:OWU655379 PGM655379:PGQ655379 PQI655379:PQM655379 QAE655379:QAI655379 QKA655379:QKE655379 QTW655379:QUA655379 RDS655379:RDW655379 RNO655379:RNS655379 RXK655379:RXO655379 SHG655379:SHK655379 SRC655379:SRG655379 TAY655379:TBC655379 TKU655379:TKY655379 TUQ655379:TUU655379 UEM655379:UEQ655379 UOI655379:UOM655379 UYE655379:UYI655379 VIA655379:VIE655379 VRW655379:VSA655379 WBS655379:WBW655379 WLO655379:WLS655379 WVK655379:WVO655379 C720915:G720915 IY720915:JC720915 SU720915:SY720915 ACQ720915:ACU720915 AMM720915:AMQ720915 AWI720915:AWM720915 BGE720915:BGI720915 BQA720915:BQE720915 BZW720915:CAA720915 CJS720915:CJW720915 CTO720915:CTS720915 DDK720915:DDO720915 DNG720915:DNK720915 DXC720915:DXG720915 EGY720915:EHC720915 EQU720915:EQY720915 FAQ720915:FAU720915 FKM720915:FKQ720915 FUI720915:FUM720915 GEE720915:GEI720915 GOA720915:GOE720915 GXW720915:GYA720915 HHS720915:HHW720915 HRO720915:HRS720915 IBK720915:IBO720915 ILG720915:ILK720915 IVC720915:IVG720915 JEY720915:JFC720915 JOU720915:JOY720915 JYQ720915:JYU720915 KIM720915:KIQ720915 KSI720915:KSM720915 LCE720915:LCI720915 LMA720915:LME720915 LVW720915:LWA720915 MFS720915:MFW720915 MPO720915:MPS720915 MZK720915:MZO720915 NJG720915:NJK720915 NTC720915:NTG720915 OCY720915:ODC720915 OMU720915:OMY720915 OWQ720915:OWU720915 PGM720915:PGQ720915 PQI720915:PQM720915 QAE720915:QAI720915 QKA720915:QKE720915 QTW720915:QUA720915 RDS720915:RDW720915 RNO720915:RNS720915 RXK720915:RXO720915 SHG720915:SHK720915 SRC720915:SRG720915 TAY720915:TBC720915 TKU720915:TKY720915 TUQ720915:TUU720915 UEM720915:UEQ720915 UOI720915:UOM720915 UYE720915:UYI720915 VIA720915:VIE720915 VRW720915:VSA720915 WBS720915:WBW720915 WLO720915:WLS720915 WVK720915:WVO720915 C786451:G786451 IY786451:JC786451 SU786451:SY786451 ACQ786451:ACU786451 AMM786451:AMQ786451 AWI786451:AWM786451 BGE786451:BGI786451 BQA786451:BQE786451 BZW786451:CAA786451 CJS786451:CJW786451 CTO786451:CTS786451 DDK786451:DDO786451 DNG786451:DNK786451 DXC786451:DXG786451 EGY786451:EHC786451 EQU786451:EQY786451 FAQ786451:FAU786451 FKM786451:FKQ786451 FUI786451:FUM786451 GEE786451:GEI786451 GOA786451:GOE786451 GXW786451:GYA786451 HHS786451:HHW786451 HRO786451:HRS786451 IBK786451:IBO786451 ILG786451:ILK786451 IVC786451:IVG786451 JEY786451:JFC786451 JOU786451:JOY786451 JYQ786451:JYU786451 KIM786451:KIQ786451 KSI786451:KSM786451 LCE786451:LCI786451 LMA786451:LME786451 LVW786451:LWA786451 MFS786451:MFW786451 MPO786451:MPS786451 MZK786451:MZO786451 NJG786451:NJK786451 NTC786451:NTG786451 OCY786451:ODC786451 OMU786451:OMY786451 OWQ786451:OWU786451 PGM786451:PGQ786451 PQI786451:PQM786451 QAE786451:QAI786451 QKA786451:QKE786451 QTW786451:QUA786451 RDS786451:RDW786451 RNO786451:RNS786451 RXK786451:RXO786451 SHG786451:SHK786451 SRC786451:SRG786451 TAY786451:TBC786451 TKU786451:TKY786451 TUQ786451:TUU786451 UEM786451:UEQ786451 UOI786451:UOM786451 UYE786451:UYI786451 VIA786451:VIE786451 VRW786451:VSA786451 WBS786451:WBW786451 WLO786451:WLS786451 WVK786451:WVO786451 C851987:G851987 IY851987:JC851987 SU851987:SY851987 ACQ851987:ACU851987 AMM851987:AMQ851987 AWI851987:AWM851987 BGE851987:BGI851987 BQA851987:BQE851987 BZW851987:CAA851987 CJS851987:CJW851987 CTO851987:CTS851987 DDK851987:DDO851987 DNG851987:DNK851987 DXC851987:DXG851987 EGY851987:EHC851987 EQU851987:EQY851987 FAQ851987:FAU851987 FKM851987:FKQ851987 FUI851987:FUM851987 GEE851987:GEI851987 GOA851987:GOE851987 GXW851987:GYA851987 HHS851987:HHW851987 HRO851987:HRS851987 IBK851987:IBO851987 ILG851987:ILK851987 IVC851987:IVG851987 JEY851987:JFC851987 JOU851987:JOY851987 JYQ851987:JYU851987 KIM851987:KIQ851987 KSI851987:KSM851987 LCE851987:LCI851987 LMA851987:LME851987 LVW851987:LWA851987 MFS851987:MFW851987 MPO851987:MPS851987 MZK851987:MZO851987 NJG851987:NJK851987 NTC851987:NTG851987 OCY851987:ODC851987 OMU851987:OMY851987 OWQ851987:OWU851987 PGM851987:PGQ851987 PQI851987:PQM851987 QAE851987:QAI851987 QKA851987:QKE851987 QTW851987:QUA851987 RDS851987:RDW851987 RNO851987:RNS851987 RXK851987:RXO851987 SHG851987:SHK851987 SRC851987:SRG851987 TAY851987:TBC851987 TKU851987:TKY851987 TUQ851987:TUU851987 UEM851987:UEQ851987 UOI851987:UOM851987 UYE851987:UYI851987 VIA851987:VIE851987 VRW851987:VSA851987 WBS851987:WBW851987 WLO851987:WLS851987 WVK851987:WVO851987 C917523:G917523 IY917523:JC917523 SU917523:SY917523 ACQ917523:ACU917523 AMM917523:AMQ917523 AWI917523:AWM917523 BGE917523:BGI917523 BQA917523:BQE917523 BZW917523:CAA917523 CJS917523:CJW917523 CTO917523:CTS917523 DDK917523:DDO917523 DNG917523:DNK917523 DXC917523:DXG917523 EGY917523:EHC917523 EQU917523:EQY917523 FAQ917523:FAU917523 FKM917523:FKQ917523 FUI917523:FUM917523 GEE917523:GEI917523 GOA917523:GOE917523 GXW917523:GYA917523 HHS917523:HHW917523 HRO917523:HRS917523 IBK917523:IBO917523 ILG917523:ILK917523 IVC917523:IVG917523 JEY917523:JFC917523 JOU917523:JOY917523 JYQ917523:JYU917523 KIM917523:KIQ917523 KSI917523:KSM917523 LCE917523:LCI917523 LMA917523:LME917523 LVW917523:LWA917523 MFS917523:MFW917523 MPO917523:MPS917523 MZK917523:MZO917523 NJG917523:NJK917523 NTC917523:NTG917523 OCY917523:ODC917523 OMU917523:OMY917523 OWQ917523:OWU917523 PGM917523:PGQ917523 PQI917523:PQM917523 QAE917523:QAI917523 QKA917523:QKE917523 QTW917523:QUA917523 RDS917523:RDW917523 RNO917523:RNS917523 RXK917523:RXO917523 SHG917523:SHK917523 SRC917523:SRG917523 TAY917523:TBC917523 TKU917523:TKY917523 TUQ917523:TUU917523 UEM917523:UEQ917523 UOI917523:UOM917523 UYE917523:UYI917523 VIA917523:VIE917523 VRW917523:VSA917523 WBS917523:WBW917523 WLO917523:WLS917523 WVK917523:WVO917523 C983059:G983059 IY983059:JC983059 SU983059:SY983059 ACQ983059:ACU983059 AMM983059:AMQ983059 AWI983059:AWM983059 BGE983059:BGI983059 BQA983059:BQE983059 BZW983059:CAA983059 CJS983059:CJW983059 CTO983059:CTS983059 DDK983059:DDO983059 DNG983059:DNK983059 DXC983059:DXG983059 EGY983059:EHC983059 EQU983059:EQY983059 FAQ983059:FAU983059 FKM983059:FKQ983059 FUI983059:FUM983059 GEE983059:GEI983059 GOA983059:GOE983059 GXW983059:GYA983059 HHS983059:HHW983059 HRO983059:HRS983059 IBK983059:IBO983059 ILG983059:ILK983059 IVC983059:IVG983059 JEY983059:JFC983059 JOU983059:JOY983059 JYQ983059:JYU983059 KIM983059:KIQ983059 KSI983059:KSM983059 LCE983059:LCI983059 LMA983059:LME983059 LVW983059:LWA983059 MFS983059:MFW983059 MPO983059:MPS983059 MZK983059:MZO983059 NJG983059:NJK983059 NTC983059:NTG983059 OCY983059:ODC983059 OMU983059:OMY983059 OWQ983059:OWU983059 PGM983059:PGQ983059 PQI983059:PQM983059 QAE983059:QAI983059 QKA983059:QKE983059 QTW983059:QUA983059 RDS983059:RDW983059 RNO983059:RNS983059 RXK983059:RXO983059 SHG983059:SHK983059 SRC983059:SRG983059 TAY983059:TBC983059 TKU983059:TKY983059 TUQ983059:TUU983059 UEM983059:UEQ983059 UOI983059:UOM983059 UYE983059:UYI983059 VIA983059:VIE983059 VRW983059:VSA983059 WBS983059:WBW983059 WLO983059:WLS983059 WVK983059:WVO983059">
      <formula1>0</formula1>
    </dataValidation>
    <dataValidation type="whole" operator="greaterThanOrEqual" allowBlank="1" showInputMessage="1" showErrorMessage="1" sqref="B70:G70 IX70:JC70 ST70:SY70 ACP70:ACU70 AML70:AMQ70 AWH70:AWM70 BGD70:BGI70 BPZ70:BQE70 BZV70:CAA70 CJR70:CJW70 CTN70:CTS70 DDJ70:DDO70 DNF70:DNK70 DXB70:DXG70 EGX70:EHC70 EQT70:EQY70 FAP70:FAU70 FKL70:FKQ70 FUH70:FUM70 GED70:GEI70 GNZ70:GOE70 GXV70:GYA70 HHR70:HHW70 HRN70:HRS70 IBJ70:IBO70 ILF70:ILK70 IVB70:IVG70 JEX70:JFC70 JOT70:JOY70 JYP70:JYU70 KIL70:KIQ70 KSH70:KSM70 LCD70:LCI70 LLZ70:LME70 LVV70:LWA70 MFR70:MFW70 MPN70:MPS70 MZJ70:MZO70 NJF70:NJK70 NTB70:NTG70 OCX70:ODC70 OMT70:OMY70 OWP70:OWU70 PGL70:PGQ70 PQH70:PQM70 QAD70:QAI70 QJZ70:QKE70 QTV70:QUA70 RDR70:RDW70 RNN70:RNS70 RXJ70:RXO70 SHF70:SHK70 SRB70:SRG70 TAX70:TBC70 TKT70:TKY70 TUP70:TUU70 UEL70:UEQ70 UOH70:UOM70 UYD70:UYI70 VHZ70:VIE70 VRV70:VSA70 WBR70:WBW70 WLN70:WLS70 WVJ70:WVO70 B65606:G65606 IX65606:JC65606 ST65606:SY65606 ACP65606:ACU65606 AML65606:AMQ65606 AWH65606:AWM65606 BGD65606:BGI65606 BPZ65606:BQE65606 BZV65606:CAA65606 CJR65606:CJW65606 CTN65606:CTS65606 DDJ65606:DDO65606 DNF65606:DNK65606 DXB65606:DXG65606 EGX65606:EHC65606 EQT65606:EQY65606 FAP65606:FAU65606 FKL65606:FKQ65606 FUH65606:FUM65606 GED65606:GEI65606 GNZ65606:GOE65606 GXV65606:GYA65606 HHR65606:HHW65606 HRN65606:HRS65606 IBJ65606:IBO65606 ILF65606:ILK65606 IVB65606:IVG65606 JEX65606:JFC65606 JOT65606:JOY65606 JYP65606:JYU65606 KIL65606:KIQ65606 KSH65606:KSM65606 LCD65606:LCI65606 LLZ65606:LME65606 LVV65606:LWA65606 MFR65606:MFW65606 MPN65606:MPS65606 MZJ65606:MZO65606 NJF65606:NJK65606 NTB65606:NTG65606 OCX65606:ODC65606 OMT65606:OMY65606 OWP65606:OWU65606 PGL65606:PGQ65606 PQH65606:PQM65606 QAD65606:QAI65606 QJZ65606:QKE65606 QTV65606:QUA65606 RDR65606:RDW65606 RNN65606:RNS65606 RXJ65606:RXO65606 SHF65606:SHK65606 SRB65606:SRG65606 TAX65606:TBC65606 TKT65606:TKY65606 TUP65606:TUU65606 UEL65606:UEQ65606 UOH65606:UOM65606 UYD65606:UYI65606 VHZ65606:VIE65606 VRV65606:VSA65606 WBR65606:WBW65606 WLN65606:WLS65606 WVJ65606:WVO65606 B131142:G131142 IX131142:JC131142 ST131142:SY131142 ACP131142:ACU131142 AML131142:AMQ131142 AWH131142:AWM131142 BGD131142:BGI131142 BPZ131142:BQE131142 BZV131142:CAA131142 CJR131142:CJW131142 CTN131142:CTS131142 DDJ131142:DDO131142 DNF131142:DNK131142 DXB131142:DXG131142 EGX131142:EHC131142 EQT131142:EQY131142 FAP131142:FAU131142 FKL131142:FKQ131142 FUH131142:FUM131142 GED131142:GEI131142 GNZ131142:GOE131142 GXV131142:GYA131142 HHR131142:HHW131142 HRN131142:HRS131142 IBJ131142:IBO131142 ILF131142:ILK131142 IVB131142:IVG131142 JEX131142:JFC131142 JOT131142:JOY131142 JYP131142:JYU131142 KIL131142:KIQ131142 KSH131142:KSM131142 LCD131142:LCI131142 LLZ131142:LME131142 LVV131142:LWA131142 MFR131142:MFW131142 MPN131142:MPS131142 MZJ131142:MZO131142 NJF131142:NJK131142 NTB131142:NTG131142 OCX131142:ODC131142 OMT131142:OMY131142 OWP131142:OWU131142 PGL131142:PGQ131142 PQH131142:PQM131142 QAD131142:QAI131142 QJZ131142:QKE131142 QTV131142:QUA131142 RDR131142:RDW131142 RNN131142:RNS131142 RXJ131142:RXO131142 SHF131142:SHK131142 SRB131142:SRG131142 TAX131142:TBC131142 TKT131142:TKY131142 TUP131142:TUU131142 UEL131142:UEQ131142 UOH131142:UOM131142 UYD131142:UYI131142 VHZ131142:VIE131142 VRV131142:VSA131142 WBR131142:WBW131142 WLN131142:WLS131142 WVJ131142:WVO131142 B196678:G196678 IX196678:JC196678 ST196678:SY196678 ACP196678:ACU196678 AML196678:AMQ196678 AWH196678:AWM196678 BGD196678:BGI196678 BPZ196678:BQE196678 BZV196678:CAA196678 CJR196678:CJW196678 CTN196678:CTS196678 DDJ196678:DDO196678 DNF196678:DNK196678 DXB196678:DXG196678 EGX196678:EHC196678 EQT196678:EQY196678 FAP196678:FAU196678 FKL196678:FKQ196678 FUH196678:FUM196678 GED196678:GEI196678 GNZ196678:GOE196678 GXV196678:GYA196678 HHR196678:HHW196678 HRN196678:HRS196678 IBJ196678:IBO196678 ILF196678:ILK196678 IVB196678:IVG196678 JEX196678:JFC196678 JOT196678:JOY196678 JYP196678:JYU196678 KIL196678:KIQ196678 KSH196678:KSM196678 LCD196678:LCI196678 LLZ196678:LME196678 LVV196678:LWA196678 MFR196678:MFW196678 MPN196678:MPS196678 MZJ196678:MZO196678 NJF196678:NJK196678 NTB196678:NTG196678 OCX196678:ODC196678 OMT196678:OMY196678 OWP196678:OWU196678 PGL196678:PGQ196678 PQH196678:PQM196678 QAD196678:QAI196678 QJZ196678:QKE196678 QTV196678:QUA196678 RDR196678:RDW196678 RNN196678:RNS196678 RXJ196678:RXO196678 SHF196678:SHK196678 SRB196678:SRG196678 TAX196678:TBC196678 TKT196678:TKY196678 TUP196678:TUU196678 UEL196678:UEQ196678 UOH196678:UOM196678 UYD196678:UYI196678 VHZ196678:VIE196678 VRV196678:VSA196678 WBR196678:WBW196678 WLN196678:WLS196678 WVJ196678:WVO196678 B262214:G262214 IX262214:JC262214 ST262214:SY262214 ACP262214:ACU262214 AML262214:AMQ262214 AWH262214:AWM262214 BGD262214:BGI262214 BPZ262214:BQE262214 BZV262214:CAA262214 CJR262214:CJW262214 CTN262214:CTS262214 DDJ262214:DDO262214 DNF262214:DNK262214 DXB262214:DXG262214 EGX262214:EHC262214 EQT262214:EQY262214 FAP262214:FAU262214 FKL262214:FKQ262214 FUH262214:FUM262214 GED262214:GEI262214 GNZ262214:GOE262214 GXV262214:GYA262214 HHR262214:HHW262214 HRN262214:HRS262214 IBJ262214:IBO262214 ILF262214:ILK262214 IVB262214:IVG262214 JEX262214:JFC262214 JOT262214:JOY262214 JYP262214:JYU262214 KIL262214:KIQ262214 KSH262214:KSM262214 LCD262214:LCI262214 LLZ262214:LME262214 LVV262214:LWA262214 MFR262214:MFW262214 MPN262214:MPS262214 MZJ262214:MZO262214 NJF262214:NJK262214 NTB262214:NTG262214 OCX262214:ODC262214 OMT262214:OMY262214 OWP262214:OWU262214 PGL262214:PGQ262214 PQH262214:PQM262214 QAD262214:QAI262214 QJZ262214:QKE262214 QTV262214:QUA262214 RDR262214:RDW262214 RNN262214:RNS262214 RXJ262214:RXO262214 SHF262214:SHK262214 SRB262214:SRG262214 TAX262214:TBC262214 TKT262214:TKY262214 TUP262214:TUU262214 UEL262214:UEQ262214 UOH262214:UOM262214 UYD262214:UYI262214 VHZ262214:VIE262214 VRV262214:VSA262214 WBR262214:WBW262214 WLN262214:WLS262214 WVJ262214:WVO262214 B327750:G327750 IX327750:JC327750 ST327750:SY327750 ACP327750:ACU327750 AML327750:AMQ327750 AWH327750:AWM327750 BGD327750:BGI327750 BPZ327750:BQE327750 BZV327750:CAA327750 CJR327750:CJW327750 CTN327750:CTS327750 DDJ327750:DDO327750 DNF327750:DNK327750 DXB327750:DXG327750 EGX327750:EHC327750 EQT327750:EQY327750 FAP327750:FAU327750 FKL327750:FKQ327750 FUH327750:FUM327750 GED327750:GEI327750 GNZ327750:GOE327750 GXV327750:GYA327750 HHR327750:HHW327750 HRN327750:HRS327750 IBJ327750:IBO327750 ILF327750:ILK327750 IVB327750:IVG327750 JEX327750:JFC327750 JOT327750:JOY327750 JYP327750:JYU327750 KIL327750:KIQ327750 KSH327750:KSM327750 LCD327750:LCI327750 LLZ327750:LME327750 LVV327750:LWA327750 MFR327750:MFW327750 MPN327750:MPS327750 MZJ327750:MZO327750 NJF327750:NJK327750 NTB327750:NTG327750 OCX327750:ODC327750 OMT327750:OMY327750 OWP327750:OWU327750 PGL327750:PGQ327750 PQH327750:PQM327750 QAD327750:QAI327750 QJZ327750:QKE327750 QTV327750:QUA327750 RDR327750:RDW327750 RNN327750:RNS327750 RXJ327750:RXO327750 SHF327750:SHK327750 SRB327750:SRG327750 TAX327750:TBC327750 TKT327750:TKY327750 TUP327750:TUU327750 UEL327750:UEQ327750 UOH327750:UOM327750 UYD327750:UYI327750 VHZ327750:VIE327750 VRV327750:VSA327750 WBR327750:WBW327750 WLN327750:WLS327750 WVJ327750:WVO327750 B393286:G393286 IX393286:JC393286 ST393286:SY393286 ACP393286:ACU393286 AML393286:AMQ393286 AWH393286:AWM393286 BGD393286:BGI393286 BPZ393286:BQE393286 BZV393286:CAA393286 CJR393286:CJW393286 CTN393286:CTS393286 DDJ393286:DDO393286 DNF393286:DNK393286 DXB393286:DXG393286 EGX393286:EHC393286 EQT393286:EQY393286 FAP393286:FAU393286 FKL393286:FKQ393286 FUH393286:FUM393286 GED393286:GEI393286 GNZ393286:GOE393286 GXV393286:GYA393286 HHR393286:HHW393286 HRN393286:HRS393286 IBJ393286:IBO393286 ILF393286:ILK393286 IVB393286:IVG393286 JEX393286:JFC393286 JOT393286:JOY393286 JYP393286:JYU393286 KIL393286:KIQ393286 KSH393286:KSM393286 LCD393286:LCI393286 LLZ393286:LME393286 LVV393286:LWA393286 MFR393286:MFW393286 MPN393286:MPS393286 MZJ393286:MZO393286 NJF393286:NJK393286 NTB393286:NTG393286 OCX393286:ODC393286 OMT393286:OMY393286 OWP393286:OWU393286 PGL393286:PGQ393286 PQH393286:PQM393286 QAD393286:QAI393286 QJZ393286:QKE393286 QTV393286:QUA393286 RDR393286:RDW393286 RNN393286:RNS393286 RXJ393286:RXO393286 SHF393286:SHK393286 SRB393286:SRG393286 TAX393286:TBC393286 TKT393286:TKY393286 TUP393286:TUU393286 UEL393286:UEQ393286 UOH393286:UOM393286 UYD393286:UYI393286 VHZ393286:VIE393286 VRV393286:VSA393286 WBR393286:WBW393286 WLN393286:WLS393286 WVJ393286:WVO393286 B458822:G458822 IX458822:JC458822 ST458822:SY458822 ACP458822:ACU458822 AML458822:AMQ458822 AWH458822:AWM458822 BGD458822:BGI458822 BPZ458822:BQE458822 BZV458822:CAA458822 CJR458822:CJW458822 CTN458822:CTS458822 DDJ458822:DDO458822 DNF458822:DNK458822 DXB458822:DXG458822 EGX458822:EHC458822 EQT458822:EQY458822 FAP458822:FAU458822 FKL458822:FKQ458822 FUH458822:FUM458822 GED458822:GEI458822 GNZ458822:GOE458822 GXV458822:GYA458822 HHR458822:HHW458822 HRN458822:HRS458822 IBJ458822:IBO458822 ILF458822:ILK458822 IVB458822:IVG458822 JEX458822:JFC458822 JOT458822:JOY458822 JYP458822:JYU458822 KIL458822:KIQ458822 KSH458822:KSM458822 LCD458822:LCI458822 LLZ458822:LME458822 LVV458822:LWA458822 MFR458822:MFW458822 MPN458822:MPS458822 MZJ458822:MZO458822 NJF458822:NJK458822 NTB458822:NTG458822 OCX458822:ODC458822 OMT458822:OMY458822 OWP458822:OWU458822 PGL458822:PGQ458822 PQH458822:PQM458822 QAD458822:QAI458822 QJZ458822:QKE458822 QTV458822:QUA458822 RDR458822:RDW458822 RNN458822:RNS458822 RXJ458822:RXO458822 SHF458822:SHK458822 SRB458822:SRG458822 TAX458822:TBC458822 TKT458822:TKY458822 TUP458822:TUU458822 UEL458822:UEQ458822 UOH458822:UOM458822 UYD458822:UYI458822 VHZ458822:VIE458822 VRV458822:VSA458822 WBR458822:WBW458822 WLN458822:WLS458822 WVJ458822:WVO458822 B524358:G524358 IX524358:JC524358 ST524358:SY524358 ACP524358:ACU524358 AML524358:AMQ524358 AWH524358:AWM524358 BGD524358:BGI524358 BPZ524358:BQE524358 BZV524358:CAA524358 CJR524358:CJW524358 CTN524358:CTS524358 DDJ524358:DDO524358 DNF524358:DNK524358 DXB524358:DXG524358 EGX524358:EHC524358 EQT524358:EQY524358 FAP524358:FAU524358 FKL524358:FKQ524358 FUH524358:FUM524358 GED524358:GEI524358 GNZ524358:GOE524358 GXV524358:GYA524358 HHR524358:HHW524358 HRN524358:HRS524358 IBJ524358:IBO524358 ILF524358:ILK524358 IVB524358:IVG524358 JEX524358:JFC524358 JOT524358:JOY524358 JYP524358:JYU524358 KIL524358:KIQ524358 KSH524358:KSM524358 LCD524358:LCI524358 LLZ524358:LME524358 LVV524358:LWA524358 MFR524358:MFW524358 MPN524358:MPS524358 MZJ524358:MZO524358 NJF524358:NJK524358 NTB524358:NTG524358 OCX524358:ODC524358 OMT524358:OMY524358 OWP524358:OWU524358 PGL524358:PGQ524358 PQH524358:PQM524358 QAD524358:QAI524358 QJZ524358:QKE524358 QTV524358:QUA524358 RDR524358:RDW524358 RNN524358:RNS524358 RXJ524358:RXO524358 SHF524358:SHK524358 SRB524358:SRG524358 TAX524358:TBC524358 TKT524358:TKY524358 TUP524358:TUU524358 UEL524358:UEQ524358 UOH524358:UOM524358 UYD524358:UYI524358 VHZ524358:VIE524358 VRV524358:VSA524358 WBR524358:WBW524358 WLN524358:WLS524358 WVJ524358:WVO524358 B589894:G589894 IX589894:JC589894 ST589894:SY589894 ACP589894:ACU589894 AML589894:AMQ589894 AWH589894:AWM589894 BGD589894:BGI589894 BPZ589894:BQE589894 BZV589894:CAA589894 CJR589894:CJW589894 CTN589894:CTS589894 DDJ589894:DDO589894 DNF589894:DNK589894 DXB589894:DXG589894 EGX589894:EHC589894 EQT589894:EQY589894 FAP589894:FAU589894 FKL589894:FKQ589894 FUH589894:FUM589894 GED589894:GEI589894 GNZ589894:GOE589894 GXV589894:GYA589894 HHR589894:HHW589894 HRN589894:HRS589894 IBJ589894:IBO589894 ILF589894:ILK589894 IVB589894:IVG589894 JEX589894:JFC589894 JOT589894:JOY589894 JYP589894:JYU589894 KIL589894:KIQ589894 KSH589894:KSM589894 LCD589894:LCI589894 LLZ589894:LME589894 LVV589894:LWA589894 MFR589894:MFW589894 MPN589894:MPS589894 MZJ589894:MZO589894 NJF589894:NJK589894 NTB589894:NTG589894 OCX589894:ODC589894 OMT589894:OMY589894 OWP589894:OWU589894 PGL589894:PGQ589894 PQH589894:PQM589894 QAD589894:QAI589894 QJZ589894:QKE589894 QTV589894:QUA589894 RDR589894:RDW589894 RNN589894:RNS589894 RXJ589894:RXO589894 SHF589894:SHK589894 SRB589894:SRG589894 TAX589894:TBC589894 TKT589894:TKY589894 TUP589894:TUU589894 UEL589894:UEQ589894 UOH589894:UOM589894 UYD589894:UYI589894 VHZ589894:VIE589894 VRV589894:VSA589894 WBR589894:WBW589894 WLN589894:WLS589894 WVJ589894:WVO589894 B655430:G655430 IX655430:JC655430 ST655430:SY655430 ACP655430:ACU655430 AML655430:AMQ655430 AWH655430:AWM655430 BGD655430:BGI655430 BPZ655430:BQE655430 BZV655430:CAA655430 CJR655430:CJW655430 CTN655430:CTS655430 DDJ655430:DDO655430 DNF655430:DNK655430 DXB655430:DXG655430 EGX655430:EHC655430 EQT655430:EQY655430 FAP655430:FAU655430 FKL655430:FKQ655430 FUH655430:FUM655430 GED655430:GEI655430 GNZ655430:GOE655430 GXV655430:GYA655430 HHR655430:HHW655430 HRN655430:HRS655430 IBJ655430:IBO655430 ILF655430:ILK655430 IVB655430:IVG655430 JEX655430:JFC655430 JOT655430:JOY655430 JYP655430:JYU655430 KIL655430:KIQ655430 KSH655430:KSM655430 LCD655430:LCI655430 LLZ655430:LME655430 LVV655430:LWA655430 MFR655430:MFW655430 MPN655430:MPS655430 MZJ655430:MZO655430 NJF655430:NJK655430 NTB655430:NTG655430 OCX655430:ODC655430 OMT655430:OMY655430 OWP655430:OWU655430 PGL655430:PGQ655430 PQH655430:PQM655430 QAD655430:QAI655430 QJZ655430:QKE655430 QTV655430:QUA655430 RDR655430:RDW655430 RNN655430:RNS655430 RXJ655430:RXO655430 SHF655430:SHK655430 SRB655430:SRG655430 TAX655430:TBC655430 TKT655430:TKY655430 TUP655430:TUU655430 UEL655430:UEQ655430 UOH655430:UOM655430 UYD655430:UYI655430 VHZ655430:VIE655430 VRV655430:VSA655430 WBR655430:WBW655430 WLN655430:WLS655430 WVJ655430:WVO655430 B720966:G720966 IX720966:JC720966 ST720966:SY720966 ACP720966:ACU720966 AML720966:AMQ720966 AWH720966:AWM720966 BGD720966:BGI720966 BPZ720966:BQE720966 BZV720966:CAA720966 CJR720966:CJW720966 CTN720966:CTS720966 DDJ720966:DDO720966 DNF720966:DNK720966 DXB720966:DXG720966 EGX720966:EHC720966 EQT720966:EQY720966 FAP720966:FAU720966 FKL720966:FKQ720966 FUH720966:FUM720966 GED720966:GEI720966 GNZ720966:GOE720966 GXV720966:GYA720966 HHR720966:HHW720966 HRN720966:HRS720966 IBJ720966:IBO720966 ILF720966:ILK720966 IVB720966:IVG720966 JEX720966:JFC720966 JOT720966:JOY720966 JYP720966:JYU720966 KIL720966:KIQ720966 KSH720966:KSM720966 LCD720966:LCI720966 LLZ720966:LME720966 LVV720966:LWA720966 MFR720966:MFW720966 MPN720966:MPS720966 MZJ720966:MZO720966 NJF720966:NJK720966 NTB720966:NTG720966 OCX720966:ODC720966 OMT720966:OMY720966 OWP720966:OWU720966 PGL720966:PGQ720966 PQH720966:PQM720966 QAD720966:QAI720966 QJZ720966:QKE720966 QTV720966:QUA720966 RDR720966:RDW720966 RNN720966:RNS720966 RXJ720966:RXO720966 SHF720966:SHK720966 SRB720966:SRG720966 TAX720966:TBC720966 TKT720966:TKY720966 TUP720966:TUU720966 UEL720966:UEQ720966 UOH720966:UOM720966 UYD720966:UYI720966 VHZ720966:VIE720966 VRV720966:VSA720966 WBR720966:WBW720966 WLN720966:WLS720966 WVJ720966:WVO720966 B786502:G786502 IX786502:JC786502 ST786502:SY786502 ACP786502:ACU786502 AML786502:AMQ786502 AWH786502:AWM786502 BGD786502:BGI786502 BPZ786502:BQE786502 BZV786502:CAA786502 CJR786502:CJW786502 CTN786502:CTS786502 DDJ786502:DDO786502 DNF786502:DNK786502 DXB786502:DXG786502 EGX786502:EHC786502 EQT786502:EQY786502 FAP786502:FAU786502 FKL786502:FKQ786502 FUH786502:FUM786502 GED786502:GEI786502 GNZ786502:GOE786502 GXV786502:GYA786502 HHR786502:HHW786502 HRN786502:HRS786502 IBJ786502:IBO786502 ILF786502:ILK786502 IVB786502:IVG786502 JEX786502:JFC786502 JOT786502:JOY786502 JYP786502:JYU786502 KIL786502:KIQ786502 KSH786502:KSM786502 LCD786502:LCI786502 LLZ786502:LME786502 LVV786502:LWA786502 MFR786502:MFW786502 MPN786502:MPS786502 MZJ786502:MZO786502 NJF786502:NJK786502 NTB786502:NTG786502 OCX786502:ODC786502 OMT786502:OMY786502 OWP786502:OWU786502 PGL786502:PGQ786502 PQH786502:PQM786502 QAD786502:QAI786502 QJZ786502:QKE786502 QTV786502:QUA786502 RDR786502:RDW786502 RNN786502:RNS786502 RXJ786502:RXO786502 SHF786502:SHK786502 SRB786502:SRG786502 TAX786502:TBC786502 TKT786502:TKY786502 TUP786502:TUU786502 UEL786502:UEQ786502 UOH786502:UOM786502 UYD786502:UYI786502 VHZ786502:VIE786502 VRV786502:VSA786502 WBR786502:WBW786502 WLN786502:WLS786502 WVJ786502:WVO786502 B852038:G852038 IX852038:JC852038 ST852038:SY852038 ACP852038:ACU852038 AML852038:AMQ852038 AWH852038:AWM852038 BGD852038:BGI852038 BPZ852038:BQE852038 BZV852038:CAA852038 CJR852038:CJW852038 CTN852038:CTS852038 DDJ852038:DDO852038 DNF852038:DNK852038 DXB852038:DXG852038 EGX852038:EHC852038 EQT852038:EQY852038 FAP852038:FAU852038 FKL852038:FKQ852038 FUH852038:FUM852038 GED852038:GEI852038 GNZ852038:GOE852038 GXV852038:GYA852038 HHR852038:HHW852038 HRN852038:HRS852038 IBJ852038:IBO852038 ILF852038:ILK852038 IVB852038:IVG852038 JEX852038:JFC852038 JOT852038:JOY852038 JYP852038:JYU852038 KIL852038:KIQ852038 KSH852038:KSM852038 LCD852038:LCI852038 LLZ852038:LME852038 LVV852038:LWA852038 MFR852038:MFW852038 MPN852038:MPS852038 MZJ852038:MZO852038 NJF852038:NJK852038 NTB852038:NTG852038 OCX852038:ODC852038 OMT852038:OMY852038 OWP852038:OWU852038 PGL852038:PGQ852038 PQH852038:PQM852038 QAD852038:QAI852038 QJZ852038:QKE852038 QTV852038:QUA852038 RDR852038:RDW852038 RNN852038:RNS852038 RXJ852038:RXO852038 SHF852038:SHK852038 SRB852038:SRG852038 TAX852038:TBC852038 TKT852038:TKY852038 TUP852038:TUU852038 UEL852038:UEQ852038 UOH852038:UOM852038 UYD852038:UYI852038 VHZ852038:VIE852038 VRV852038:VSA852038 WBR852038:WBW852038 WLN852038:WLS852038 WVJ852038:WVO852038 B917574:G917574 IX917574:JC917574 ST917574:SY917574 ACP917574:ACU917574 AML917574:AMQ917574 AWH917574:AWM917574 BGD917574:BGI917574 BPZ917574:BQE917574 BZV917574:CAA917574 CJR917574:CJW917574 CTN917574:CTS917574 DDJ917574:DDO917574 DNF917574:DNK917574 DXB917574:DXG917574 EGX917574:EHC917574 EQT917574:EQY917574 FAP917574:FAU917574 FKL917574:FKQ917574 FUH917574:FUM917574 GED917574:GEI917574 GNZ917574:GOE917574 GXV917574:GYA917574 HHR917574:HHW917574 HRN917574:HRS917574 IBJ917574:IBO917574 ILF917574:ILK917574 IVB917574:IVG917574 JEX917574:JFC917574 JOT917574:JOY917574 JYP917574:JYU917574 KIL917574:KIQ917574 KSH917574:KSM917574 LCD917574:LCI917574 LLZ917574:LME917574 LVV917574:LWA917574 MFR917574:MFW917574 MPN917574:MPS917574 MZJ917574:MZO917574 NJF917574:NJK917574 NTB917574:NTG917574 OCX917574:ODC917574 OMT917574:OMY917574 OWP917574:OWU917574 PGL917574:PGQ917574 PQH917574:PQM917574 QAD917574:QAI917574 QJZ917574:QKE917574 QTV917574:QUA917574 RDR917574:RDW917574 RNN917574:RNS917574 RXJ917574:RXO917574 SHF917574:SHK917574 SRB917574:SRG917574 TAX917574:TBC917574 TKT917574:TKY917574 TUP917574:TUU917574 UEL917574:UEQ917574 UOH917574:UOM917574 UYD917574:UYI917574 VHZ917574:VIE917574 VRV917574:VSA917574 WBR917574:WBW917574 WLN917574:WLS917574 WVJ917574:WVO917574 B983110:G983110 IX983110:JC983110 ST983110:SY983110 ACP983110:ACU983110 AML983110:AMQ983110 AWH983110:AWM983110 BGD983110:BGI983110 BPZ983110:BQE983110 BZV983110:CAA983110 CJR983110:CJW983110 CTN983110:CTS983110 DDJ983110:DDO983110 DNF983110:DNK983110 DXB983110:DXG983110 EGX983110:EHC983110 EQT983110:EQY983110 FAP983110:FAU983110 FKL983110:FKQ983110 FUH983110:FUM983110 GED983110:GEI983110 GNZ983110:GOE983110 GXV983110:GYA983110 HHR983110:HHW983110 HRN983110:HRS983110 IBJ983110:IBO983110 ILF983110:ILK983110 IVB983110:IVG983110 JEX983110:JFC983110 JOT983110:JOY983110 JYP983110:JYU983110 KIL983110:KIQ983110 KSH983110:KSM983110 LCD983110:LCI983110 LLZ983110:LME983110 LVV983110:LWA983110 MFR983110:MFW983110 MPN983110:MPS983110 MZJ983110:MZO983110 NJF983110:NJK983110 NTB983110:NTG983110 OCX983110:ODC983110 OMT983110:OMY983110 OWP983110:OWU983110 PGL983110:PGQ983110 PQH983110:PQM983110 QAD983110:QAI983110 QJZ983110:QKE983110 QTV983110:QUA983110 RDR983110:RDW983110 RNN983110:RNS983110 RXJ983110:RXO983110 SHF983110:SHK983110 SRB983110:SRG983110 TAX983110:TBC983110 TKT983110:TKY983110 TUP983110:TUU983110 UEL983110:UEQ983110 UOH983110:UOM983110 UYD983110:UYI983110 VHZ983110:VIE983110 VRV983110:VSA983110 WBR983110:WBW983110 WLN983110:WLS983110 WVJ983110:WVO983110 B60:G60 IX60:JC60 ST60:SY60 ACP60:ACU60 AML60:AMQ60 AWH60:AWM60 BGD60:BGI60 BPZ60:BQE60 BZV60:CAA60 CJR60:CJW60 CTN60:CTS60 DDJ60:DDO60 DNF60:DNK60 DXB60:DXG60 EGX60:EHC60 EQT60:EQY60 FAP60:FAU60 FKL60:FKQ60 FUH60:FUM60 GED60:GEI60 GNZ60:GOE60 GXV60:GYA60 HHR60:HHW60 HRN60:HRS60 IBJ60:IBO60 ILF60:ILK60 IVB60:IVG60 JEX60:JFC60 JOT60:JOY60 JYP60:JYU60 KIL60:KIQ60 KSH60:KSM60 LCD60:LCI60 LLZ60:LME60 LVV60:LWA60 MFR60:MFW60 MPN60:MPS60 MZJ60:MZO60 NJF60:NJK60 NTB60:NTG60 OCX60:ODC60 OMT60:OMY60 OWP60:OWU60 PGL60:PGQ60 PQH60:PQM60 QAD60:QAI60 QJZ60:QKE60 QTV60:QUA60 RDR60:RDW60 RNN60:RNS60 RXJ60:RXO60 SHF60:SHK60 SRB60:SRG60 TAX60:TBC60 TKT60:TKY60 TUP60:TUU60 UEL60:UEQ60 UOH60:UOM60 UYD60:UYI60 VHZ60:VIE60 VRV60:VSA60 WBR60:WBW60 WLN60:WLS60 WVJ60:WVO60 B65596:G65596 IX65596:JC65596 ST65596:SY65596 ACP65596:ACU65596 AML65596:AMQ65596 AWH65596:AWM65596 BGD65596:BGI65596 BPZ65596:BQE65596 BZV65596:CAA65596 CJR65596:CJW65596 CTN65596:CTS65596 DDJ65596:DDO65596 DNF65596:DNK65596 DXB65596:DXG65596 EGX65596:EHC65596 EQT65596:EQY65596 FAP65596:FAU65596 FKL65596:FKQ65596 FUH65596:FUM65596 GED65596:GEI65596 GNZ65596:GOE65596 GXV65596:GYA65596 HHR65596:HHW65596 HRN65596:HRS65596 IBJ65596:IBO65596 ILF65596:ILK65596 IVB65596:IVG65596 JEX65596:JFC65596 JOT65596:JOY65596 JYP65596:JYU65596 KIL65596:KIQ65596 KSH65596:KSM65596 LCD65596:LCI65596 LLZ65596:LME65596 LVV65596:LWA65596 MFR65596:MFW65596 MPN65596:MPS65596 MZJ65596:MZO65596 NJF65596:NJK65596 NTB65596:NTG65596 OCX65596:ODC65596 OMT65596:OMY65596 OWP65596:OWU65596 PGL65596:PGQ65596 PQH65596:PQM65596 QAD65596:QAI65596 QJZ65596:QKE65596 QTV65596:QUA65596 RDR65596:RDW65596 RNN65596:RNS65596 RXJ65596:RXO65596 SHF65596:SHK65596 SRB65596:SRG65596 TAX65596:TBC65596 TKT65596:TKY65596 TUP65596:TUU65596 UEL65596:UEQ65596 UOH65596:UOM65596 UYD65596:UYI65596 VHZ65596:VIE65596 VRV65596:VSA65596 WBR65596:WBW65596 WLN65596:WLS65596 WVJ65596:WVO65596 B131132:G131132 IX131132:JC131132 ST131132:SY131132 ACP131132:ACU131132 AML131132:AMQ131132 AWH131132:AWM131132 BGD131132:BGI131132 BPZ131132:BQE131132 BZV131132:CAA131132 CJR131132:CJW131132 CTN131132:CTS131132 DDJ131132:DDO131132 DNF131132:DNK131132 DXB131132:DXG131132 EGX131132:EHC131132 EQT131132:EQY131132 FAP131132:FAU131132 FKL131132:FKQ131132 FUH131132:FUM131132 GED131132:GEI131132 GNZ131132:GOE131132 GXV131132:GYA131132 HHR131132:HHW131132 HRN131132:HRS131132 IBJ131132:IBO131132 ILF131132:ILK131132 IVB131132:IVG131132 JEX131132:JFC131132 JOT131132:JOY131132 JYP131132:JYU131132 KIL131132:KIQ131132 KSH131132:KSM131132 LCD131132:LCI131132 LLZ131132:LME131132 LVV131132:LWA131132 MFR131132:MFW131132 MPN131132:MPS131132 MZJ131132:MZO131132 NJF131132:NJK131132 NTB131132:NTG131132 OCX131132:ODC131132 OMT131132:OMY131132 OWP131132:OWU131132 PGL131132:PGQ131132 PQH131132:PQM131132 QAD131132:QAI131132 QJZ131132:QKE131132 QTV131132:QUA131132 RDR131132:RDW131132 RNN131132:RNS131132 RXJ131132:RXO131132 SHF131132:SHK131132 SRB131132:SRG131132 TAX131132:TBC131132 TKT131132:TKY131132 TUP131132:TUU131132 UEL131132:UEQ131132 UOH131132:UOM131132 UYD131132:UYI131132 VHZ131132:VIE131132 VRV131132:VSA131132 WBR131132:WBW131132 WLN131132:WLS131132 WVJ131132:WVO131132 B196668:G196668 IX196668:JC196668 ST196668:SY196668 ACP196668:ACU196668 AML196668:AMQ196668 AWH196668:AWM196668 BGD196668:BGI196668 BPZ196668:BQE196668 BZV196668:CAA196668 CJR196668:CJW196668 CTN196668:CTS196668 DDJ196668:DDO196668 DNF196668:DNK196668 DXB196668:DXG196668 EGX196668:EHC196668 EQT196668:EQY196668 FAP196668:FAU196668 FKL196668:FKQ196668 FUH196668:FUM196668 GED196668:GEI196668 GNZ196668:GOE196668 GXV196668:GYA196668 HHR196668:HHW196668 HRN196668:HRS196668 IBJ196668:IBO196668 ILF196668:ILK196668 IVB196668:IVG196668 JEX196668:JFC196668 JOT196668:JOY196668 JYP196668:JYU196668 KIL196668:KIQ196668 KSH196668:KSM196668 LCD196668:LCI196668 LLZ196668:LME196668 LVV196668:LWA196668 MFR196668:MFW196668 MPN196668:MPS196668 MZJ196668:MZO196668 NJF196668:NJK196668 NTB196668:NTG196668 OCX196668:ODC196668 OMT196668:OMY196668 OWP196668:OWU196668 PGL196668:PGQ196668 PQH196668:PQM196668 QAD196668:QAI196668 QJZ196668:QKE196668 QTV196668:QUA196668 RDR196668:RDW196668 RNN196668:RNS196668 RXJ196668:RXO196668 SHF196668:SHK196668 SRB196668:SRG196668 TAX196668:TBC196668 TKT196668:TKY196668 TUP196668:TUU196668 UEL196668:UEQ196668 UOH196668:UOM196668 UYD196668:UYI196668 VHZ196668:VIE196668 VRV196668:VSA196668 WBR196668:WBW196668 WLN196668:WLS196668 WVJ196668:WVO196668 B262204:G262204 IX262204:JC262204 ST262204:SY262204 ACP262204:ACU262204 AML262204:AMQ262204 AWH262204:AWM262204 BGD262204:BGI262204 BPZ262204:BQE262204 BZV262204:CAA262204 CJR262204:CJW262204 CTN262204:CTS262204 DDJ262204:DDO262204 DNF262204:DNK262204 DXB262204:DXG262204 EGX262204:EHC262204 EQT262204:EQY262204 FAP262204:FAU262204 FKL262204:FKQ262204 FUH262204:FUM262204 GED262204:GEI262204 GNZ262204:GOE262204 GXV262204:GYA262204 HHR262204:HHW262204 HRN262204:HRS262204 IBJ262204:IBO262204 ILF262204:ILK262204 IVB262204:IVG262204 JEX262204:JFC262204 JOT262204:JOY262204 JYP262204:JYU262204 KIL262204:KIQ262204 KSH262204:KSM262204 LCD262204:LCI262204 LLZ262204:LME262204 LVV262204:LWA262204 MFR262204:MFW262204 MPN262204:MPS262204 MZJ262204:MZO262204 NJF262204:NJK262204 NTB262204:NTG262204 OCX262204:ODC262204 OMT262204:OMY262204 OWP262204:OWU262204 PGL262204:PGQ262204 PQH262204:PQM262204 QAD262204:QAI262204 QJZ262204:QKE262204 QTV262204:QUA262204 RDR262204:RDW262204 RNN262204:RNS262204 RXJ262204:RXO262204 SHF262204:SHK262204 SRB262204:SRG262204 TAX262204:TBC262204 TKT262204:TKY262204 TUP262204:TUU262204 UEL262204:UEQ262204 UOH262204:UOM262204 UYD262204:UYI262204 VHZ262204:VIE262204 VRV262204:VSA262204 WBR262204:WBW262204 WLN262204:WLS262204 WVJ262204:WVO262204 B327740:G327740 IX327740:JC327740 ST327740:SY327740 ACP327740:ACU327740 AML327740:AMQ327740 AWH327740:AWM327740 BGD327740:BGI327740 BPZ327740:BQE327740 BZV327740:CAA327740 CJR327740:CJW327740 CTN327740:CTS327740 DDJ327740:DDO327740 DNF327740:DNK327740 DXB327740:DXG327740 EGX327740:EHC327740 EQT327740:EQY327740 FAP327740:FAU327740 FKL327740:FKQ327740 FUH327740:FUM327740 GED327740:GEI327740 GNZ327740:GOE327740 GXV327740:GYA327740 HHR327740:HHW327740 HRN327740:HRS327740 IBJ327740:IBO327740 ILF327740:ILK327740 IVB327740:IVG327740 JEX327740:JFC327740 JOT327740:JOY327740 JYP327740:JYU327740 KIL327740:KIQ327740 KSH327740:KSM327740 LCD327740:LCI327740 LLZ327740:LME327740 LVV327740:LWA327740 MFR327740:MFW327740 MPN327740:MPS327740 MZJ327740:MZO327740 NJF327740:NJK327740 NTB327740:NTG327740 OCX327740:ODC327740 OMT327740:OMY327740 OWP327740:OWU327740 PGL327740:PGQ327740 PQH327740:PQM327740 QAD327740:QAI327740 QJZ327740:QKE327740 QTV327740:QUA327740 RDR327740:RDW327740 RNN327740:RNS327740 RXJ327740:RXO327740 SHF327740:SHK327740 SRB327740:SRG327740 TAX327740:TBC327740 TKT327740:TKY327740 TUP327740:TUU327740 UEL327740:UEQ327740 UOH327740:UOM327740 UYD327740:UYI327740 VHZ327740:VIE327740 VRV327740:VSA327740 WBR327740:WBW327740 WLN327740:WLS327740 WVJ327740:WVO327740 B393276:G393276 IX393276:JC393276 ST393276:SY393276 ACP393276:ACU393276 AML393276:AMQ393276 AWH393276:AWM393276 BGD393276:BGI393276 BPZ393276:BQE393276 BZV393276:CAA393276 CJR393276:CJW393276 CTN393276:CTS393276 DDJ393276:DDO393276 DNF393276:DNK393276 DXB393276:DXG393276 EGX393276:EHC393276 EQT393276:EQY393276 FAP393276:FAU393276 FKL393276:FKQ393276 FUH393276:FUM393276 GED393276:GEI393276 GNZ393276:GOE393276 GXV393276:GYA393276 HHR393276:HHW393276 HRN393276:HRS393276 IBJ393276:IBO393276 ILF393276:ILK393276 IVB393276:IVG393276 JEX393276:JFC393276 JOT393276:JOY393276 JYP393276:JYU393276 KIL393276:KIQ393276 KSH393276:KSM393276 LCD393276:LCI393276 LLZ393276:LME393276 LVV393276:LWA393276 MFR393276:MFW393276 MPN393276:MPS393276 MZJ393276:MZO393276 NJF393276:NJK393276 NTB393276:NTG393276 OCX393276:ODC393276 OMT393276:OMY393276 OWP393276:OWU393276 PGL393276:PGQ393276 PQH393276:PQM393276 QAD393276:QAI393276 QJZ393276:QKE393276 QTV393276:QUA393276 RDR393276:RDW393276 RNN393276:RNS393276 RXJ393276:RXO393276 SHF393276:SHK393276 SRB393276:SRG393276 TAX393276:TBC393276 TKT393276:TKY393276 TUP393276:TUU393276 UEL393276:UEQ393276 UOH393276:UOM393276 UYD393276:UYI393276 VHZ393276:VIE393276 VRV393276:VSA393276 WBR393276:WBW393276 WLN393276:WLS393276 WVJ393276:WVO393276 B458812:G458812 IX458812:JC458812 ST458812:SY458812 ACP458812:ACU458812 AML458812:AMQ458812 AWH458812:AWM458812 BGD458812:BGI458812 BPZ458812:BQE458812 BZV458812:CAA458812 CJR458812:CJW458812 CTN458812:CTS458812 DDJ458812:DDO458812 DNF458812:DNK458812 DXB458812:DXG458812 EGX458812:EHC458812 EQT458812:EQY458812 FAP458812:FAU458812 FKL458812:FKQ458812 FUH458812:FUM458812 GED458812:GEI458812 GNZ458812:GOE458812 GXV458812:GYA458812 HHR458812:HHW458812 HRN458812:HRS458812 IBJ458812:IBO458812 ILF458812:ILK458812 IVB458812:IVG458812 JEX458812:JFC458812 JOT458812:JOY458812 JYP458812:JYU458812 KIL458812:KIQ458812 KSH458812:KSM458812 LCD458812:LCI458812 LLZ458812:LME458812 LVV458812:LWA458812 MFR458812:MFW458812 MPN458812:MPS458812 MZJ458812:MZO458812 NJF458812:NJK458812 NTB458812:NTG458812 OCX458812:ODC458812 OMT458812:OMY458812 OWP458812:OWU458812 PGL458812:PGQ458812 PQH458812:PQM458812 QAD458812:QAI458812 QJZ458812:QKE458812 QTV458812:QUA458812 RDR458812:RDW458812 RNN458812:RNS458812 RXJ458812:RXO458812 SHF458812:SHK458812 SRB458812:SRG458812 TAX458812:TBC458812 TKT458812:TKY458812 TUP458812:TUU458812 UEL458812:UEQ458812 UOH458812:UOM458812 UYD458812:UYI458812 VHZ458812:VIE458812 VRV458812:VSA458812 WBR458812:WBW458812 WLN458812:WLS458812 WVJ458812:WVO458812 B524348:G524348 IX524348:JC524348 ST524348:SY524348 ACP524348:ACU524348 AML524348:AMQ524348 AWH524348:AWM524348 BGD524348:BGI524348 BPZ524348:BQE524348 BZV524348:CAA524348 CJR524348:CJW524348 CTN524348:CTS524348 DDJ524348:DDO524348 DNF524348:DNK524348 DXB524348:DXG524348 EGX524348:EHC524348 EQT524348:EQY524348 FAP524348:FAU524348 FKL524348:FKQ524348 FUH524348:FUM524348 GED524348:GEI524348 GNZ524348:GOE524348 GXV524348:GYA524348 HHR524348:HHW524348 HRN524348:HRS524348 IBJ524348:IBO524348 ILF524348:ILK524348 IVB524348:IVG524348 JEX524348:JFC524348 JOT524348:JOY524348 JYP524348:JYU524348 KIL524348:KIQ524348 KSH524348:KSM524348 LCD524348:LCI524348 LLZ524348:LME524348 LVV524348:LWA524348 MFR524348:MFW524348 MPN524348:MPS524348 MZJ524348:MZO524348 NJF524348:NJK524348 NTB524348:NTG524348 OCX524348:ODC524348 OMT524348:OMY524348 OWP524348:OWU524348 PGL524348:PGQ524348 PQH524348:PQM524348 QAD524348:QAI524348 QJZ524348:QKE524348 QTV524348:QUA524348 RDR524348:RDW524348 RNN524348:RNS524348 RXJ524348:RXO524348 SHF524348:SHK524348 SRB524348:SRG524348 TAX524348:TBC524348 TKT524348:TKY524348 TUP524348:TUU524348 UEL524348:UEQ524348 UOH524348:UOM524348 UYD524348:UYI524348 VHZ524348:VIE524348 VRV524348:VSA524348 WBR524348:WBW524348 WLN524348:WLS524348 WVJ524348:WVO524348 B589884:G589884 IX589884:JC589884 ST589884:SY589884 ACP589884:ACU589884 AML589884:AMQ589884 AWH589884:AWM589884 BGD589884:BGI589884 BPZ589884:BQE589884 BZV589884:CAA589884 CJR589884:CJW589884 CTN589884:CTS589884 DDJ589884:DDO589884 DNF589884:DNK589884 DXB589884:DXG589884 EGX589884:EHC589884 EQT589884:EQY589884 FAP589884:FAU589884 FKL589884:FKQ589884 FUH589884:FUM589884 GED589884:GEI589884 GNZ589884:GOE589884 GXV589884:GYA589884 HHR589884:HHW589884 HRN589884:HRS589884 IBJ589884:IBO589884 ILF589884:ILK589884 IVB589884:IVG589884 JEX589884:JFC589884 JOT589884:JOY589884 JYP589884:JYU589884 KIL589884:KIQ589884 KSH589884:KSM589884 LCD589884:LCI589884 LLZ589884:LME589884 LVV589884:LWA589884 MFR589884:MFW589884 MPN589884:MPS589884 MZJ589884:MZO589884 NJF589884:NJK589884 NTB589884:NTG589884 OCX589884:ODC589884 OMT589884:OMY589884 OWP589884:OWU589884 PGL589884:PGQ589884 PQH589884:PQM589884 QAD589884:QAI589884 QJZ589884:QKE589884 QTV589884:QUA589884 RDR589884:RDW589884 RNN589884:RNS589884 RXJ589884:RXO589884 SHF589884:SHK589884 SRB589884:SRG589884 TAX589884:TBC589884 TKT589884:TKY589884 TUP589884:TUU589884 UEL589884:UEQ589884 UOH589884:UOM589884 UYD589884:UYI589884 VHZ589884:VIE589884 VRV589884:VSA589884 WBR589884:WBW589884 WLN589884:WLS589884 WVJ589884:WVO589884 B655420:G655420 IX655420:JC655420 ST655420:SY655420 ACP655420:ACU655420 AML655420:AMQ655420 AWH655420:AWM655420 BGD655420:BGI655420 BPZ655420:BQE655420 BZV655420:CAA655420 CJR655420:CJW655420 CTN655420:CTS655420 DDJ655420:DDO655420 DNF655420:DNK655420 DXB655420:DXG655420 EGX655420:EHC655420 EQT655420:EQY655420 FAP655420:FAU655420 FKL655420:FKQ655420 FUH655420:FUM655420 GED655420:GEI655420 GNZ655420:GOE655420 GXV655420:GYA655420 HHR655420:HHW655420 HRN655420:HRS655420 IBJ655420:IBO655420 ILF655420:ILK655420 IVB655420:IVG655420 JEX655420:JFC655420 JOT655420:JOY655420 JYP655420:JYU655420 KIL655420:KIQ655420 KSH655420:KSM655420 LCD655420:LCI655420 LLZ655420:LME655420 LVV655420:LWA655420 MFR655420:MFW655420 MPN655420:MPS655420 MZJ655420:MZO655420 NJF655420:NJK655420 NTB655420:NTG655420 OCX655420:ODC655420 OMT655420:OMY655420 OWP655420:OWU655420 PGL655420:PGQ655420 PQH655420:PQM655420 QAD655420:QAI655420 QJZ655420:QKE655420 QTV655420:QUA655420 RDR655420:RDW655420 RNN655420:RNS655420 RXJ655420:RXO655420 SHF655420:SHK655420 SRB655420:SRG655420 TAX655420:TBC655420 TKT655420:TKY655420 TUP655420:TUU655420 UEL655420:UEQ655420 UOH655420:UOM655420 UYD655420:UYI655420 VHZ655420:VIE655420 VRV655420:VSA655420 WBR655420:WBW655420 WLN655420:WLS655420 WVJ655420:WVO655420 B720956:G720956 IX720956:JC720956 ST720956:SY720956 ACP720956:ACU720956 AML720956:AMQ720956 AWH720956:AWM720956 BGD720956:BGI720956 BPZ720956:BQE720956 BZV720956:CAA720956 CJR720956:CJW720956 CTN720956:CTS720956 DDJ720956:DDO720956 DNF720956:DNK720956 DXB720956:DXG720956 EGX720956:EHC720956 EQT720956:EQY720956 FAP720956:FAU720956 FKL720956:FKQ720956 FUH720956:FUM720956 GED720956:GEI720956 GNZ720956:GOE720956 GXV720956:GYA720956 HHR720956:HHW720956 HRN720956:HRS720956 IBJ720956:IBO720956 ILF720956:ILK720956 IVB720956:IVG720956 JEX720956:JFC720956 JOT720956:JOY720956 JYP720956:JYU720956 KIL720956:KIQ720956 KSH720956:KSM720956 LCD720956:LCI720956 LLZ720956:LME720956 LVV720956:LWA720956 MFR720956:MFW720956 MPN720956:MPS720956 MZJ720956:MZO720956 NJF720956:NJK720956 NTB720956:NTG720956 OCX720956:ODC720956 OMT720956:OMY720956 OWP720956:OWU720956 PGL720956:PGQ720956 PQH720956:PQM720956 QAD720956:QAI720956 QJZ720956:QKE720956 QTV720956:QUA720956 RDR720956:RDW720956 RNN720956:RNS720956 RXJ720956:RXO720956 SHF720956:SHK720956 SRB720956:SRG720956 TAX720956:TBC720956 TKT720956:TKY720956 TUP720956:TUU720956 UEL720956:UEQ720956 UOH720956:UOM720956 UYD720956:UYI720956 VHZ720956:VIE720956 VRV720956:VSA720956 WBR720956:WBW720956 WLN720956:WLS720956 WVJ720956:WVO720956 B786492:G786492 IX786492:JC786492 ST786492:SY786492 ACP786492:ACU786492 AML786492:AMQ786492 AWH786492:AWM786492 BGD786492:BGI786492 BPZ786492:BQE786492 BZV786492:CAA786492 CJR786492:CJW786492 CTN786492:CTS786492 DDJ786492:DDO786492 DNF786492:DNK786492 DXB786492:DXG786492 EGX786492:EHC786492 EQT786492:EQY786492 FAP786492:FAU786492 FKL786492:FKQ786492 FUH786492:FUM786492 GED786492:GEI786492 GNZ786492:GOE786492 GXV786492:GYA786492 HHR786492:HHW786492 HRN786492:HRS786492 IBJ786492:IBO786492 ILF786492:ILK786492 IVB786492:IVG786492 JEX786492:JFC786492 JOT786492:JOY786492 JYP786492:JYU786492 KIL786492:KIQ786492 KSH786492:KSM786492 LCD786492:LCI786492 LLZ786492:LME786492 LVV786492:LWA786492 MFR786492:MFW786492 MPN786492:MPS786492 MZJ786492:MZO786492 NJF786492:NJK786492 NTB786492:NTG786492 OCX786492:ODC786492 OMT786492:OMY786492 OWP786492:OWU786492 PGL786492:PGQ786492 PQH786492:PQM786492 QAD786492:QAI786492 QJZ786492:QKE786492 QTV786492:QUA786492 RDR786492:RDW786492 RNN786492:RNS786492 RXJ786492:RXO786492 SHF786492:SHK786492 SRB786492:SRG786492 TAX786492:TBC786492 TKT786492:TKY786492 TUP786492:TUU786492 UEL786492:UEQ786492 UOH786492:UOM786492 UYD786492:UYI786492 VHZ786492:VIE786492 VRV786492:VSA786492 WBR786492:WBW786492 WLN786492:WLS786492 WVJ786492:WVO786492 B852028:G852028 IX852028:JC852028 ST852028:SY852028 ACP852028:ACU852028 AML852028:AMQ852028 AWH852028:AWM852028 BGD852028:BGI852028 BPZ852028:BQE852028 BZV852028:CAA852028 CJR852028:CJW852028 CTN852028:CTS852028 DDJ852028:DDO852028 DNF852028:DNK852028 DXB852028:DXG852028 EGX852028:EHC852028 EQT852028:EQY852028 FAP852028:FAU852028 FKL852028:FKQ852028 FUH852028:FUM852028 GED852028:GEI852028 GNZ852028:GOE852028 GXV852028:GYA852028 HHR852028:HHW852028 HRN852028:HRS852028 IBJ852028:IBO852028 ILF852028:ILK852028 IVB852028:IVG852028 JEX852028:JFC852028 JOT852028:JOY852028 JYP852028:JYU852028 KIL852028:KIQ852028 KSH852028:KSM852028 LCD852028:LCI852028 LLZ852028:LME852028 LVV852028:LWA852028 MFR852028:MFW852028 MPN852028:MPS852028 MZJ852028:MZO852028 NJF852028:NJK852028 NTB852028:NTG852028 OCX852028:ODC852028 OMT852028:OMY852028 OWP852028:OWU852028 PGL852028:PGQ852028 PQH852028:PQM852028 QAD852028:QAI852028 QJZ852028:QKE852028 QTV852028:QUA852028 RDR852028:RDW852028 RNN852028:RNS852028 RXJ852028:RXO852028 SHF852028:SHK852028 SRB852028:SRG852028 TAX852028:TBC852028 TKT852028:TKY852028 TUP852028:TUU852028 UEL852028:UEQ852028 UOH852028:UOM852028 UYD852028:UYI852028 VHZ852028:VIE852028 VRV852028:VSA852028 WBR852028:WBW852028 WLN852028:WLS852028 WVJ852028:WVO852028 B917564:G917564 IX917564:JC917564 ST917564:SY917564 ACP917564:ACU917564 AML917564:AMQ917564 AWH917564:AWM917564 BGD917564:BGI917564 BPZ917564:BQE917564 BZV917564:CAA917564 CJR917564:CJW917564 CTN917564:CTS917564 DDJ917564:DDO917564 DNF917564:DNK917564 DXB917564:DXG917564 EGX917564:EHC917564 EQT917564:EQY917564 FAP917564:FAU917564 FKL917564:FKQ917564 FUH917564:FUM917564 GED917564:GEI917564 GNZ917564:GOE917564 GXV917564:GYA917564 HHR917564:HHW917564 HRN917564:HRS917564 IBJ917564:IBO917564 ILF917564:ILK917564 IVB917564:IVG917564 JEX917564:JFC917564 JOT917564:JOY917564 JYP917564:JYU917564 KIL917564:KIQ917564 KSH917564:KSM917564 LCD917564:LCI917564 LLZ917564:LME917564 LVV917564:LWA917564 MFR917564:MFW917564 MPN917564:MPS917564 MZJ917564:MZO917564 NJF917564:NJK917564 NTB917564:NTG917564 OCX917564:ODC917564 OMT917564:OMY917564 OWP917564:OWU917564 PGL917564:PGQ917564 PQH917564:PQM917564 QAD917564:QAI917564 QJZ917564:QKE917564 QTV917564:QUA917564 RDR917564:RDW917564 RNN917564:RNS917564 RXJ917564:RXO917564 SHF917564:SHK917564 SRB917564:SRG917564 TAX917564:TBC917564 TKT917564:TKY917564 TUP917564:TUU917564 UEL917564:UEQ917564 UOH917564:UOM917564 UYD917564:UYI917564 VHZ917564:VIE917564 VRV917564:VSA917564 WBR917564:WBW917564 WLN917564:WLS917564 WVJ917564:WVO917564 B983100:G983100 IX983100:JC983100 ST983100:SY983100 ACP983100:ACU983100 AML983100:AMQ983100 AWH983100:AWM983100 BGD983100:BGI983100 BPZ983100:BQE983100 BZV983100:CAA983100 CJR983100:CJW983100 CTN983100:CTS983100 DDJ983100:DDO983100 DNF983100:DNK983100 DXB983100:DXG983100 EGX983100:EHC983100 EQT983100:EQY983100 FAP983100:FAU983100 FKL983100:FKQ983100 FUH983100:FUM983100 GED983100:GEI983100 GNZ983100:GOE983100 GXV983100:GYA983100 HHR983100:HHW983100 HRN983100:HRS983100 IBJ983100:IBO983100 ILF983100:ILK983100 IVB983100:IVG983100 JEX983100:JFC983100 JOT983100:JOY983100 JYP983100:JYU983100 KIL983100:KIQ983100 KSH983100:KSM983100 LCD983100:LCI983100 LLZ983100:LME983100 LVV983100:LWA983100 MFR983100:MFW983100 MPN983100:MPS983100 MZJ983100:MZO983100 NJF983100:NJK983100 NTB983100:NTG983100 OCX983100:ODC983100 OMT983100:OMY983100 OWP983100:OWU983100 PGL983100:PGQ983100 PQH983100:PQM983100 QAD983100:QAI983100 QJZ983100:QKE983100 QTV983100:QUA983100 RDR983100:RDW983100 RNN983100:RNS983100 RXJ983100:RXO983100 SHF983100:SHK983100 SRB983100:SRG983100 TAX983100:TBC983100 TKT983100:TKY983100 TUP983100:TUU983100 UEL983100:UEQ983100 UOH983100:UOM983100 UYD983100:UYI983100 VHZ983100:VIE983100 VRV983100:VSA983100 WBR983100:WBW983100 WLN983100:WLS983100 WVJ983100:WVO983100">
      <formula1>24</formula1>
    </dataValidation>
    <dataValidation type="list" allowBlank="1" showInputMessage="1" showErrorMessage="1" prompt="  1 = 1 solo pago anual&#10;  2 = pagos semestrales&#10;  3 = pagos cuatrimestrales&#10;  4 = pagos trimestrales&#10;  6 = pagos bimensuales&#10;12 = pagos mensuales" sqref="B71:G71 IX71:JC71 ST71:SY71 ACP71:ACU71 AML71:AMQ71 AWH71:AWM71 BGD71:BGI71 BPZ71:BQE71 BZV71:CAA71 CJR71:CJW71 CTN71:CTS71 DDJ71:DDO71 DNF71:DNK71 DXB71:DXG71 EGX71:EHC71 EQT71:EQY71 FAP71:FAU71 FKL71:FKQ71 FUH71:FUM71 GED71:GEI71 GNZ71:GOE71 GXV71:GYA71 HHR71:HHW71 HRN71:HRS71 IBJ71:IBO71 ILF71:ILK71 IVB71:IVG71 JEX71:JFC71 JOT71:JOY71 JYP71:JYU71 KIL71:KIQ71 KSH71:KSM71 LCD71:LCI71 LLZ71:LME71 LVV71:LWA71 MFR71:MFW71 MPN71:MPS71 MZJ71:MZO71 NJF71:NJK71 NTB71:NTG71 OCX71:ODC71 OMT71:OMY71 OWP71:OWU71 PGL71:PGQ71 PQH71:PQM71 QAD71:QAI71 QJZ71:QKE71 QTV71:QUA71 RDR71:RDW71 RNN71:RNS71 RXJ71:RXO71 SHF71:SHK71 SRB71:SRG71 TAX71:TBC71 TKT71:TKY71 TUP71:TUU71 UEL71:UEQ71 UOH71:UOM71 UYD71:UYI71 VHZ71:VIE71 VRV71:VSA71 WBR71:WBW71 WLN71:WLS71 WVJ71:WVO71 B65607:G65607 IX65607:JC65607 ST65607:SY65607 ACP65607:ACU65607 AML65607:AMQ65607 AWH65607:AWM65607 BGD65607:BGI65607 BPZ65607:BQE65607 BZV65607:CAA65607 CJR65607:CJW65607 CTN65607:CTS65607 DDJ65607:DDO65607 DNF65607:DNK65607 DXB65607:DXG65607 EGX65607:EHC65607 EQT65607:EQY65607 FAP65607:FAU65607 FKL65607:FKQ65607 FUH65607:FUM65607 GED65607:GEI65607 GNZ65607:GOE65607 GXV65607:GYA65607 HHR65607:HHW65607 HRN65607:HRS65607 IBJ65607:IBO65607 ILF65607:ILK65607 IVB65607:IVG65607 JEX65607:JFC65607 JOT65607:JOY65607 JYP65607:JYU65607 KIL65607:KIQ65607 KSH65607:KSM65607 LCD65607:LCI65607 LLZ65607:LME65607 LVV65607:LWA65607 MFR65607:MFW65607 MPN65607:MPS65607 MZJ65607:MZO65607 NJF65607:NJK65607 NTB65607:NTG65607 OCX65607:ODC65607 OMT65607:OMY65607 OWP65607:OWU65607 PGL65607:PGQ65607 PQH65607:PQM65607 QAD65607:QAI65607 QJZ65607:QKE65607 QTV65607:QUA65607 RDR65607:RDW65607 RNN65607:RNS65607 RXJ65607:RXO65607 SHF65607:SHK65607 SRB65607:SRG65607 TAX65607:TBC65607 TKT65607:TKY65607 TUP65607:TUU65607 UEL65607:UEQ65607 UOH65607:UOM65607 UYD65607:UYI65607 VHZ65607:VIE65607 VRV65607:VSA65607 WBR65607:WBW65607 WLN65607:WLS65607 WVJ65607:WVO65607 B131143:G131143 IX131143:JC131143 ST131143:SY131143 ACP131143:ACU131143 AML131143:AMQ131143 AWH131143:AWM131143 BGD131143:BGI131143 BPZ131143:BQE131143 BZV131143:CAA131143 CJR131143:CJW131143 CTN131143:CTS131143 DDJ131143:DDO131143 DNF131143:DNK131143 DXB131143:DXG131143 EGX131143:EHC131143 EQT131143:EQY131143 FAP131143:FAU131143 FKL131143:FKQ131143 FUH131143:FUM131143 GED131143:GEI131143 GNZ131143:GOE131143 GXV131143:GYA131143 HHR131143:HHW131143 HRN131143:HRS131143 IBJ131143:IBO131143 ILF131143:ILK131143 IVB131143:IVG131143 JEX131143:JFC131143 JOT131143:JOY131143 JYP131143:JYU131143 KIL131143:KIQ131143 KSH131143:KSM131143 LCD131143:LCI131143 LLZ131143:LME131143 LVV131143:LWA131143 MFR131143:MFW131143 MPN131143:MPS131143 MZJ131143:MZO131143 NJF131143:NJK131143 NTB131143:NTG131143 OCX131143:ODC131143 OMT131143:OMY131143 OWP131143:OWU131143 PGL131143:PGQ131143 PQH131143:PQM131143 QAD131143:QAI131143 QJZ131143:QKE131143 QTV131143:QUA131143 RDR131143:RDW131143 RNN131143:RNS131143 RXJ131143:RXO131143 SHF131143:SHK131143 SRB131143:SRG131143 TAX131143:TBC131143 TKT131143:TKY131143 TUP131143:TUU131143 UEL131143:UEQ131143 UOH131143:UOM131143 UYD131143:UYI131143 VHZ131143:VIE131143 VRV131143:VSA131143 WBR131143:WBW131143 WLN131143:WLS131143 WVJ131143:WVO131143 B196679:G196679 IX196679:JC196679 ST196679:SY196679 ACP196679:ACU196679 AML196679:AMQ196679 AWH196679:AWM196679 BGD196679:BGI196679 BPZ196679:BQE196679 BZV196679:CAA196679 CJR196679:CJW196679 CTN196679:CTS196679 DDJ196679:DDO196679 DNF196679:DNK196679 DXB196679:DXG196679 EGX196679:EHC196679 EQT196679:EQY196679 FAP196679:FAU196679 FKL196679:FKQ196679 FUH196679:FUM196679 GED196679:GEI196679 GNZ196679:GOE196679 GXV196679:GYA196679 HHR196679:HHW196679 HRN196679:HRS196679 IBJ196679:IBO196679 ILF196679:ILK196679 IVB196679:IVG196679 JEX196679:JFC196679 JOT196679:JOY196679 JYP196679:JYU196679 KIL196679:KIQ196679 KSH196679:KSM196679 LCD196679:LCI196679 LLZ196679:LME196679 LVV196679:LWA196679 MFR196679:MFW196679 MPN196679:MPS196679 MZJ196679:MZO196679 NJF196679:NJK196679 NTB196679:NTG196679 OCX196679:ODC196679 OMT196679:OMY196679 OWP196679:OWU196679 PGL196679:PGQ196679 PQH196679:PQM196679 QAD196679:QAI196679 QJZ196679:QKE196679 QTV196679:QUA196679 RDR196679:RDW196679 RNN196679:RNS196679 RXJ196679:RXO196679 SHF196679:SHK196679 SRB196679:SRG196679 TAX196679:TBC196679 TKT196679:TKY196679 TUP196679:TUU196679 UEL196679:UEQ196679 UOH196679:UOM196679 UYD196679:UYI196679 VHZ196679:VIE196679 VRV196679:VSA196679 WBR196679:WBW196679 WLN196679:WLS196679 WVJ196679:WVO196679 B262215:G262215 IX262215:JC262215 ST262215:SY262215 ACP262215:ACU262215 AML262215:AMQ262215 AWH262215:AWM262215 BGD262215:BGI262215 BPZ262215:BQE262215 BZV262215:CAA262215 CJR262215:CJW262215 CTN262215:CTS262215 DDJ262215:DDO262215 DNF262215:DNK262215 DXB262215:DXG262215 EGX262215:EHC262215 EQT262215:EQY262215 FAP262215:FAU262215 FKL262215:FKQ262215 FUH262215:FUM262215 GED262215:GEI262215 GNZ262215:GOE262215 GXV262215:GYA262215 HHR262215:HHW262215 HRN262215:HRS262215 IBJ262215:IBO262215 ILF262215:ILK262215 IVB262215:IVG262215 JEX262215:JFC262215 JOT262215:JOY262215 JYP262215:JYU262215 KIL262215:KIQ262215 KSH262215:KSM262215 LCD262215:LCI262215 LLZ262215:LME262215 LVV262215:LWA262215 MFR262215:MFW262215 MPN262215:MPS262215 MZJ262215:MZO262215 NJF262215:NJK262215 NTB262215:NTG262215 OCX262215:ODC262215 OMT262215:OMY262215 OWP262215:OWU262215 PGL262215:PGQ262215 PQH262215:PQM262215 QAD262215:QAI262215 QJZ262215:QKE262215 QTV262215:QUA262215 RDR262215:RDW262215 RNN262215:RNS262215 RXJ262215:RXO262215 SHF262215:SHK262215 SRB262215:SRG262215 TAX262215:TBC262215 TKT262215:TKY262215 TUP262215:TUU262215 UEL262215:UEQ262215 UOH262215:UOM262215 UYD262215:UYI262215 VHZ262215:VIE262215 VRV262215:VSA262215 WBR262215:WBW262215 WLN262215:WLS262215 WVJ262215:WVO262215 B327751:G327751 IX327751:JC327751 ST327751:SY327751 ACP327751:ACU327751 AML327751:AMQ327751 AWH327751:AWM327751 BGD327751:BGI327751 BPZ327751:BQE327751 BZV327751:CAA327751 CJR327751:CJW327751 CTN327751:CTS327751 DDJ327751:DDO327751 DNF327751:DNK327751 DXB327751:DXG327751 EGX327751:EHC327751 EQT327751:EQY327751 FAP327751:FAU327751 FKL327751:FKQ327751 FUH327751:FUM327751 GED327751:GEI327751 GNZ327751:GOE327751 GXV327751:GYA327751 HHR327751:HHW327751 HRN327751:HRS327751 IBJ327751:IBO327751 ILF327751:ILK327751 IVB327751:IVG327751 JEX327751:JFC327751 JOT327751:JOY327751 JYP327751:JYU327751 KIL327751:KIQ327751 KSH327751:KSM327751 LCD327751:LCI327751 LLZ327751:LME327751 LVV327751:LWA327751 MFR327751:MFW327751 MPN327751:MPS327751 MZJ327751:MZO327751 NJF327751:NJK327751 NTB327751:NTG327751 OCX327751:ODC327751 OMT327751:OMY327751 OWP327751:OWU327751 PGL327751:PGQ327751 PQH327751:PQM327751 QAD327751:QAI327751 QJZ327751:QKE327751 QTV327751:QUA327751 RDR327751:RDW327751 RNN327751:RNS327751 RXJ327751:RXO327751 SHF327751:SHK327751 SRB327751:SRG327751 TAX327751:TBC327751 TKT327751:TKY327751 TUP327751:TUU327751 UEL327751:UEQ327751 UOH327751:UOM327751 UYD327751:UYI327751 VHZ327751:VIE327751 VRV327751:VSA327751 WBR327751:WBW327751 WLN327751:WLS327751 WVJ327751:WVO327751 B393287:G393287 IX393287:JC393287 ST393287:SY393287 ACP393287:ACU393287 AML393287:AMQ393287 AWH393287:AWM393287 BGD393287:BGI393287 BPZ393287:BQE393287 BZV393287:CAA393287 CJR393287:CJW393287 CTN393287:CTS393287 DDJ393287:DDO393287 DNF393287:DNK393287 DXB393287:DXG393287 EGX393287:EHC393287 EQT393287:EQY393287 FAP393287:FAU393287 FKL393287:FKQ393287 FUH393287:FUM393287 GED393287:GEI393287 GNZ393287:GOE393287 GXV393287:GYA393287 HHR393287:HHW393287 HRN393287:HRS393287 IBJ393287:IBO393287 ILF393287:ILK393287 IVB393287:IVG393287 JEX393287:JFC393287 JOT393287:JOY393287 JYP393287:JYU393287 KIL393287:KIQ393287 KSH393287:KSM393287 LCD393287:LCI393287 LLZ393287:LME393287 LVV393287:LWA393287 MFR393287:MFW393287 MPN393287:MPS393287 MZJ393287:MZO393287 NJF393287:NJK393287 NTB393287:NTG393287 OCX393287:ODC393287 OMT393287:OMY393287 OWP393287:OWU393287 PGL393287:PGQ393287 PQH393287:PQM393287 QAD393287:QAI393287 QJZ393287:QKE393287 QTV393287:QUA393287 RDR393287:RDW393287 RNN393287:RNS393287 RXJ393287:RXO393287 SHF393287:SHK393287 SRB393287:SRG393287 TAX393287:TBC393287 TKT393287:TKY393287 TUP393287:TUU393287 UEL393287:UEQ393287 UOH393287:UOM393287 UYD393287:UYI393287 VHZ393287:VIE393287 VRV393287:VSA393287 WBR393287:WBW393287 WLN393287:WLS393287 WVJ393287:WVO393287 B458823:G458823 IX458823:JC458823 ST458823:SY458823 ACP458823:ACU458823 AML458823:AMQ458823 AWH458823:AWM458823 BGD458823:BGI458823 BPZ458823:BQE458823 BZV458823:CAA458823 CJR458823:CJW458823 CTN458823:CTS458823 DDJ458823:DDO458823 DNF458823:DNK458823 DXB458823:DXG458823 EGX458823:EHC458823 EQT458823:EQY458823 FAP458823:FAU458823 FKL458823:FKQ458823 FUH458823:FUM458823 GED458823:GEI458823 GNZ458823:GOE458823 GXV458823:GYA458823 HHR458823:HHW458823 HRN458823:HRS458823 IBJ458823:IBO458823 ILF458823:ILK458823 IVB458823:IVG458823 JEX458823:JFC458823 JOT458823:JOY458823 JYP458823:JYU458823 KIL458823:KIQ458823 KSH458823:KSM458823 LCD458823:LCI458823 LLZ458823:LME458823 LVV458823:LWA458823 MFR458823:MFW458823 MPN458823:MPS458823 MZJ458823:MZO458823 NJF458823:NJK458823 NTB458823:NTG458823 OCX458823:ODC458823 OMT458823:OMY458823 OWP458823:OWU458823 PGL458823:PGQ458823 PQH458823:PQM458823 QAD458823:QAI458823 QJZ458823:QKE458823 QTV458823:QUA458823 RDR458823:RDW458823 RNN458823:RNS458823 RXJ458823:RXO458823 SHF458823:SHK458823 SRB458823:SRG458823 TAX458823:TBC458823 TKT458823:TKY458823 TUP458823:TUU458823 UEL458823:UEQ458823 UOH458823:UOM458823 UYD458823:UYI458823 VHZ458823:VIE458823 VRV458823:VSA458823 WBR458823:WBW458823 WLN458823:WLS458823 WVJ458823:WVO458823 B524359:G524359 IX524359:JC524359 ST524359:SY524359 ACP524359:ACU524359 AML524359:AMQ524359 AWH524359:AWM524359 BGD524359:BGI524359 BPZ524359:BQE524359 BZV524359:CAA524359 CJR524359:CJW524359 CTN524359:CTS524359 DDJ524359:DDO524359 DNF524359:DNK524359 DXB524359:DXG524359 EGX524359:EHC524359 EQT524359:EQY524359 FAP524359:FAU524359 FKL524359:FKQ524359 FUH524359:FUM524359 GED524359:GEI524359 GNZ524359:GOE524359 GXV524359:GYA524359 HHR524359:HHW524359 HRN524359:HRS524359 IBJ524359:IBO524359 ILF524359:ILK524359 IVB524359:IVG524359 JEX524359:JFC524359 JOT524359:JOY524359 JYP524359:JYU524359 KIL524359:KIQ524359 KSH524359:KSM524359 LCD524359:LCI524359 LLZ524359:LME524359 LVV524359:LWA524359 MFR524359:MFW524359 MPN524359:MPS524359 MZJ524359:MZO524359 NJF524359:NJK524359 NTB524359:NTG524359 OCX524359:ODC524359 OMT524359:OMY524359 OWP524359:OWU524359 PGL524359:PGQ524359 PQH524359:PQM524359 QAD524359:QAI524359 QJZ524359:QKE524359 QTV524359:QUA524359 RDR524359:RDW524359 RNN524359:RNS524359 RXJ524359:RXO524359 SHF524359:SHK524359 SRB524359:SRG524359 TAX524359:TBC524359 TKT524359:TKY524359 TUP524359:TUU524359 UEL524359:UEQ524359 UOH524359:UOM524359 UYD524359:UYI524359 VHZ524359:VIE524359 VRV524359:VSA524359 WBR524359:WBW524359 WLN524359:WLS524359 WVJ524359:WVO524359 B589895:G589895 IX589895:JC589895 ST589895:SY589895 ACP589895:ACU589895 AML589895:AMQ589895 AWH589895:AWM589895 BGD589895:BGI589895 BPZ589895:BQE589895 BZV589895:CAA589895 CJR589895:CJW589895 CTN589895:CTS589895 DDJ589895:DDO589895 DNF589895:DNK589895 DXB589895:DXG589895 EGX589895:EHC589895 EQT589895:EQY589895 FAP589895:FAU589895 FKL589895:FKQ589895 FUH589895:FUM589895 GED589895:GEI589895 GNZ589895:GOE589895 GXV589895:GYA589895 HHR589895:HHW589895 HRN589895:HRS589895 IBJ589895:IBO589895 ILF589895:ILK589895 IVB589895:IVG589895 JEX589895:JFC589895 JOT589895:JOY589895 JYP589895:JYU589895 KIL589895:KIQ589895 KSH589895:KSM589895 LCD589895:LCI589895 LLZ589895:LME589895 LVV589895:LWA589895 MFR589895:MFW589895 MPN589895:MPS589895 MZJ589895:MZO589895 NJF589895:NJK589895 NTB589895:NTG589895 OCX589895:ODC589895 OMT589895:OMY589895 OWP589895:OWU589895 PGL589895:PGQ589895 PQH589895:PQM589895 QAD589895:QAI589895 QJZ589895:QKE589895 QTV589895:QUA589895 RDR589895:RDW589895 RNN589895:RNS589895 RXJ589895:RXO589895 SHF589895:SHK589895 SRB589895:SRG589895 TAX589895:TBC589895 TKT589895:TKY589895 TUP589895:TUU589895 UEL589895:UEQ589895 UOH589895:UOM589895 UYD589895:UYI589895 VHZ589895:VIE589895 VRV589895:VSA589895 WBR589895:WBW589895 WLN589895:WLS589895 WVJ589895:WVO589895 B655431:G655431 IX655431:JC655431 ST655431:SY655431 ACP655431:ACU655431 AML655431:AMQ655431 AWH655431:AWM655431 BGD655431:BGI655431 BPZ655431:BQE655431 BZV655431:CAA655431 CJR655431:CJW655431 CTN655431:CTS655431 DDJ655431:DDO655431 DNF655431:DNK655431 DXB655431:DXG655431 EGX655431:EHC655431 EQT655431:EQY655431 FAP655431:FAU655431 FKL655431:FKQ655431 FUH655431:FUM655431 GED655431:GEI655431 GNZ655431:GOE655431 GXV655431:GYA655431 HHR655431:HHW655431 HRN655431:HRS655431 IBJ655431:IBO655431 ILF655431:ILK655431 IVB655431:IVG655431 JEX655431:JFC655431 JOT655431:JOY655431 JYP655431:JYU655431 KIL655431:KIQ655431 KSH655431:KSM655431 LCD655431:LCI655431 LLZ655431:LME655431 LVV655431:LWA655431 MFR655431:MFW655431 MPN655431:MPS655431 MZJ655431:MZO655431 NJF655431:NJK655431 NTB655431:NTG655431 OCX655431:ODC655431 OMT655431:OMY655431 OWP655431:OWU655431 PGL655431:PGQ655431 PQH655431:PQM655431 QAD655431:QAI655431 QJZ655431:QKE655431 QTV655431:QUA655431 RDR655431:RDW655431 RNN655431:RNS655431 RXJ655431:RXO655431 SHF655431:SHK655431 SRB655431:SRG655431 TAX655431:TBC655431 TKT655431:TKY655431 TUP655431:TUU655431 UEL655431:UEQ655431 UOH655431:UOM655431 UYD655431:UYI655431 VHZ655431:VIE655431 VRV655431:VSA655431 WBR655431:WBW655431 WLN655431:WLS655431 WVJ655431:WVO655431 B720967:G720967 IX720967:JC720967 ST720967:SY720967 ACP720967:ACU720967 AML720967:AMQ720967 AWH720967:AWM720967 BGD720967:BGI720967 BPZ720967:BQE720967 BZV720967:CAA720967 CJR720967:CJW720967 CTN720967:CTS720967 DDJ720967:DDO720967 DNF720967:DNK720967 DXB720967:DXG720967 EGX720967:EHC720967 EQT720967:EQY720967 FAP720967:FAU720967 FKL720967:FKQ720967 FUH720967:FUM720967 GED720967:GEI720967 GNZ720967:GOE720967 GXV720967:GYA720967 HHR720967:HHW720967 HRN720967:HRS720967 IBJ720967:IBO720967 ILF720967:ILK720967 IVB720967:IVG720967 JEX720967:JFC720967 JOT720967:JOY720967 JYP720967:JYU720967 KIL720967:KIQ720967 KSH720967:KSM720967 LCD720967:LCI720967 LLZ720967:LME720967 LVV720967:LWA720967 MFR720967:MFW720967 MPN720967:MPS720967 MZJ720967:MZO720967 NJF720967:NJK720967 NTB720967:NTG720967 OCX720967:ODC720967 OMT720967:OMY720967 OWP720967:OWU720967 PGL720967:PGQ720967 PQH720967:PQM720967 QAD720967:QAI720967 QJZ720967:QKE720967 QTV720967:QUA720967 RDR720967:RDW720967 RNN720967:RNS720967 RXJ720967:RXO720967 SHF720967:SHK720967 SRB720967:SRG720967 TAX720967:TBC720967 TKT720967:TKY720967 TUP720967:TUU720967 UEL720967:UEQ720967 UOH720967:UOM720967 UYD720967:UYI720967 VHZ720967:VIE720967 VRV720967:VSA720967 WBR720967:WBW720967 WLN720967:WLS720967 WVJ720967:WVO720967 B786503:G786503 IX786503:JC786503 ST786503:SY786503 ACP786503:ACU786503 AML786503:AMQ786503 AWH786503:AWM786503 BGD786503:BGI786503 BPZ786503:BQE786503 BZV786503:CAA786503 CJR786503:CJW786503 CTN786503:CTS786503 DDJ786503:DDO786503 DNF786503:DNK786503 DXB786503:DXG786503 EGX786503:EHC786503 EQT786503:EQY786503 FAP786503:FAU786503 FKL786503:FKQ786503 FUH786503:FUM786503 GED786503:GEI786503 GNZ786503:GOE786503 GXV786503:GYA786503 HHR786503:HHW786503 HRN786503:HRS786503 IBJ786503:IBO786503 ILF786503:ILK786503 IVB786503:IVG786503 JEX786503:JFC786503 JOT786503:JOY786503 JYP786503:JYU786503 KIL786503:KIQ786503 KSH786503:KSM786503 LCD786503:LCI786503 LLZ786503:LME786503 LVV786503:LWA786503 MFR786503:MFW786503 MPN786503:MPS786503 MZJ786503:MZO786503 NJF786503:NJK786503 NTB786503:NTG786503 OCX786503:ODC786503 OMT786503:OMY786503 OWP786503:OWU786503 PGL786503:PGQ786503 PQH786503:PQM786503 QAD786503:QAI786503 QJZ786503:QKE786503 QTV786503:QUA786503 RDR786503:RDW786503 RNN786503:RNS786503 RXJ786503:RXO786503 SHF786503:SHK786503 SRB786503:SRG786503 TAX786503:TBC786503 TKT786503:TKY786503 TUP786503:TUU786503 UEL786503:UEQ786503 UOH786503:UOM786503 UYD786503:UYI786503 VHZ786503:VIE786503 VRV786503:VSA786503 WBR786503:WBW786503 WLN786503:WLS786503 WVJ786503:WVO786503 B852039:G852039 IX852039:JC852039 ST852039:SY852039 ACP852039:ACU852039 AML852039:AMQ852039 AWH852039:AWM852039 BGD852039:BGI852039 BPZ852039:BQE852039 BZV852039:CAA852039 CJR852039:CJW852039 CTN852039:CTS852039 DDJ852039:DDO852039 DNF852039:DNK852039 DXB852039:DXG852039 EGX852039:EHC852039 EQT852039:EQY852039 FAP852039:FAU852039 FKL852039:FKQ852039 FUH852039:FUM852039 GED852039:GEI852039 GNZ852039:GOE852039 GXV852039:GYA852039 HHR852039:HHW852039 HRN852039:HRS852039 IBJ852039:IBO852039 ILF852039:ILK852039 IVB852039:IVG852039 JEX852039:JFC852039 JOT852039:JOY852039 JYP852039:JYU852039 KIL852039:KIQ852039 KSH852039:KSM852039 LCD852039:LCI852039 LLZ852039:LME852039 LVV852039:LWA852039 MFR852039:MFW852039 MPN852039:MPS852039 MZJ852039:MZO852039 NJF852039:NJK852039 NTB852039:NTG852039 OCX852039:ODC852039 OMT852039:OMY852039 OWP852039:OWU852039 PGL852039:PGQ852039 PQH852039:PQM852039 QAD852039:QAI852039 QJZ852039:QKE852039 QTV852039:QUA852039 RDR852039:RDW852039 RNN852039:RNS852039 RXJ852039:RXO852039 SHF852039:SHK852039 SRB852039:SRG852039 TAX852039:TBC852039 TKT852039:TKY852039 TUP852039:TUU852039 UEL852039:UEQ852039 UOH852039:UOM852039 UYD852039:UYI852039 VHZ852039:VIE852039 VRV852039:VSA852039 WBR852039:WBW852039 WLN852039:WLS852039 WVJ852039:WVO852039 B917575:G917575 IX917575:JC917575 ST917575:SY917575 ACP917575:ACU917575 AML917575:AMQ917575 AWH917575:AWM917575 BGD917575:BGI917575 BPZ917575:BQE917575 BZV917575:CAA917575 CJR917575:CJW917575 CTN917575:CTS917575 DDJ917575:DDO917575 DNF917575:DNK917575 DXB917575:DXG917575 EGX917575:EHC917575 EQT917575:EQY917575 FAP917575:FAU917575 FKL917575:FKQ917575 FUH917575:FUM917575 GED917575:GEI917575 GNZ917575:GOE917575 GXV917575:GYA917575 HHR917575:HHW917575 HRN917575:HRS917575 IBJ917575:IBO917575 ILF917575:ILK917575 IVB917575:IVG917575 JEX917575:JFC917575 JOT917575:JOY917575 JYP917575:JYU917575 KIL917575:KIQ917575 KSH917575:KSM917575 LCD917575:LCI917575 LLZ917575:LME917575 LVV917575:LWA917575 MFR917575:MFW917575 MPN917575:MPS917575 MZJ917575:MZO917575 NJF917575:NJK917575 NTB917575:NTG917575 OCX917575:ODC917575 OMT917575:OMY917575 OWP917575:OWU917575 PGL917575:PGQ917575 PQH917575:PQM917575 QAD917575:QAI917575 QJZ917575:QKE917575 QTV917575:QUA917575 RDR917575:RDW917575 RNN917575:RNS917575 RXJ917575:RXO917575 SHF917575:SHK917575 SRB917575:SRG917575 TAX917575:TBC917575 TKT917575:TKY917575 TUP917575:TUU917575 UEL917575:UEQ917575 UOH917575:UOM917575 UYD917575:UYI917575 VHZ917575:VIE917575 VRV917575:VSA917575 WBR917575:WBW917575 WLN917575:WLS917575 WVJ917575:WVO917575 B983111:G983111 IX983111:JC983111 ST983111:SY983111 ACP983111:ACU983111 AML983111:AMQ983111 AWH983111:AWM983111 BGD983111:BGI983111 BPZ983111:BQE983111 BZV983111:CAA983111 CJR983111:CJW983111 CTN983111:CTS983111 DDJ983111:DDO983111 DNF983111:DNK983111 DXB983111:DXG983111 EGX983111:EHC983111 EQT983111:EQY983111 FAP983111:FAU983111 FKL983111:FKQ983111 FUH983111:FUM983111 GED983111:GEI983111 GNZ983111:GOE983111 GXV983111:GYA983111 HHR983111:HHW983111 HRN983111:HRS983111 IBJ983111:IBO983111 ILF983111:ILK983111 IVB983111:IVG983111 JEX983111:JFC983111 JOT983111:JOY983111 JYP983111:JYU983111 KIL983111:KIQ983111 KSH983111:KSM983111 LCD983111:LCI983111 LLZ983111:LME983111 LVV983111:LWA983111 MFR983111:MFW983111 MPN983111:MPS983111 MZJ983111:MZO983111 NJF983111:NJK983111 NTB983111:NTG983111 OCX983111:ODC983111 OMT983111:OMY983111 OWP983111:OWU983111 PGL983111:PGQ983111 PQH983111:PQM983111 QAD983111:QAI983111 QJZ983111:QKE983111 QTV983111:QUA983111 RDR983111:RDW983111 RNN983111:RNS983111 RXJ983111:RXO983111 SHF983111:SHK983111 SRB983111:SRG983111 TAX983111:TBC983111 TKT983111:TKY983111 TUP983111:TUU983111 UEL983111:UEQ983111 UOH983111:UOM983111 UYD983111:UYI983111 VHZ983111:VIE983111 VRV983111:VSA983111 WBR983111:WBW983111 WLN983111:WLS983111 WVJ983111:WVO983111 B61:G61 IX61:JC61 ST61:SY61 ACP61:ACU61 AML61:AMQ61 AWH61:AWM61 BGD61:BGI61 BPZ61:BQE61 BZV61:CAA61 CJR61:CJW61 CTN61:CTS61 DDJ61:DDO61 DNF61:DNK61 DXB61:DXG61 EGX61:EHC61 EQT61:EQY61 FAP61:FAU61 FKL61:FKQ61 FUH61:FUM61 GED61:GEI61 GNZ61:GOE61 GXV61:GYA61 HHR61:HHW61 HRN61:HRS61 IBJ61:IBO61 ILF61:ILK61 IVB61:IVG61 JEX61:JFC61 JOT61:JOY61 JYP61:JYU61 KIL61:KIQ61 KSH61:KSM61 LCD61:LCI61 LLZ61:LME61 LVV61:LWA61 MFR61:MFW61 MPN61:MPS61 MZJ61:MZO61 NJF61:NJK61 NTB61:NTG61 OCX61:ODC61 OMT61:OMY61 OWP61:OWU61 PGL61:PGQ61 PQH61:PQM61 QAD61:QAI61 QJZ61:QKE61 QTV61:QUA61 RDR61:RDW61 RNN61:RNS61 RXJ61:RXO61 SHF61:SHK61 SRB61:SRG61 TAX61:TBC61 TKT61:TKY61 TUP61:TUU61 UEL61:UEQ61 UOH61:UOM61 UYD61:UYI61 VHZ61:VIE61 VRV61:VSA61 WBR61:WBW61 WLN61:WLS61 WVJ61:WVO61 B65597:G65597 IX65597:JC65597 ST65597:SY65597 ACP65597:ACU65597 AML65597:AMQ65597 AWH65597:AWM65597 BGD65597:BGI65597 BPZ65597:BQE65597 BZV65597:CAA65597 CJR65597:CJW65597 CTN65597:CTS65597 DDJ65597:DDO65597 DNF65597:DNK65597 DXB65597:DXG65597 EGX65597:EHC65597 EQT65597:EQY65597 FAP65597:FAU65597 FKL65597:FKQ65597 FUH65597:FUM65597 GED65597:GEI65597 GNZ65597:GOE65597 GXV65597:GYA65597 HHR65597:HHW65597 HRN65597:HRS65597 IBJ65597:IBO65597 ILF65597:ILK65597 IVB65597:IVG65597 JEX65597:JFC65597 JOT65597:JOY65597 JYP65597:JYU65597 KIL65597:KIQ65597 KSH65597:KSM65597 LCD65597:LCI65597 LLZ65597:LME65597 LVV65597:LWA65597 MFR65597:MFW65597 MPN65597:MPS65597 MZJ65597:MZO65597 NJF65597:NJK65597 NTB65597:NTG65597 OCX65597:ODC65597 OMT65597:OMY65597 OWP65597:OWU65597 PGL65597:PGQ65597 PQH65597:PQM65597 QAD65597:QAI65597 QJZ65597:QKE65597 QTV65597:QUA65597 RDR65597:RDW65597 RNN65597:RNS65597 RXJ65597:RXO65597 SHF65597:SHK65597 SRB65597:SRG65597 TAX65597:TBC65597 TKT65597:TKY65597 TUP65597:TUU65597 UEL65597:UEQ65597 UOH65597:UOM65597 UYD65597:UYI65597 VHZ65597:VIE65597 VRV65597:VSA65597 WBR65597:WBW65597 WLN65597:WLS65597 WVJ65597:WVO65597 B131133:G131133 IX131133:JC131133 ST131133:SY131133 ACP131133:ACU131133 AML131133:AMQ131133 AWH131133:AWM131133 BGD131133:BGI131133 BPZ131133:BQE131133 BZV131133:CAA131133 CJR131133:CJW131133 CTN131133:CTS131133 DDJ131133:DDO131133 DNF131133:DNK131133 DXB131133:DXG131133 EGX131133:EHC131133 EQT131133:EQY131133 FAP131133:FAU131133 FKL131133:FKQ131133 FUH131133:FUM131133 GED131133:GEI131133 GNZ131133:GOE131133 GXV131133:GYA131133 HHR131133:HHW131133 HRN131133:HRS131133 IBJ131133:IBO131133 ILF131133:ILK131133 IVB131133:IVG131133 JEX131133:JFC131133 JOT131133:JOY131133 JYP131133:JYU131133 KIL131133:KIQ131133 KSH131133:KSM131133 LCD131133:LCI131133 LLZ131133:LME131133 LVV131133:LWA131133 MFR131133:MFW131133 MPN131133:MPS131133 MZJ131133:MZO131133 NJF131133:NJK131133 NTB131133:NTG131133 OCX131133:ODC131133 OMT131133:OMY131133 OWP131133:OWU131133 PGL131133:PGQ131133 PQH131133:PQM131133 QAD131133:QAI131133 QJZ131133:QKE131133 QTV131133:QUA131133 RDR131133:RDW131133 RNN131133:RNS131133 RXJ131133:RXO131133 SHF131133:SHK131133 SRB131133:SRG131133 TAX131133:TBC131133 TKT131133:TKY131133 TUP131133:TUU131133 UEL131133:UEQ131133 UOH131133:UOM131133 UYD131133:UYI131133 VHZ131133:VIE131133 VRV131133:VSA131133 WBR131133:WBW131133 WLN131133:WLS131133 WVJ131133:WVO131133 B196669:G196669 IX196669:JC196669 ST196669:SY196669 ACP196669:ACU196669 AML196669:AMQ196669 AWH196669:AWM196669 BGD196669:BGI196669 BPZ196669:BQE196669 BZV196669:CAA196669 CJR196669:CJW196669 CTN196669:CTS196669 DDJ196669:DDO196669 DNF196669:DNK196669 DXB196669:DXG196669 EGX196669:EHC196669 EQT196669:EQY196669 FAP196669:FAU196669 FKL196669:FKQ196669 FUH196669:FUM196669 GED196669:GEI196669 GNZ196669:GOE196669 GXV196669:GYA196669 HHR196669:HHW196669 HRN196669:HRS196669 IBJ196669:IBO196669 ILF196669:ILK196669 IVB196669:IVG196669 JEX196669:JFC196669 JOT196669:JOY196669 JYP196669:JYU196669 KIL196669:KIQ196669 KSH196669:KSM196669 LCD196669:LCI196669 LLZ196669:LME196669 LVV196669:LWA196669 MFR196669:MFW196669 MPN196669:MPS196669 MZJ196669:MZO196669 NJF196669:NJK196669 NTB196669:NTG196669 OCX196669:ODC196669 OMT196669:OMY196669 OWP196669:OWU196669 PGL196669:PGQ196669 PQH196669:PQM196669 QAD196669:QAI196669 QJZ196669:QKE196669 QTV196669:QUA196669 RDR196669:RDW196669 RNN196669:RNS196669 RXJ196669:RXO196669 SHF196669:SHK196669 SRB196669:SRG196669 TAX196669:TBC196669 TKT196669:TKY196669 TUP196669:TUU196669 UEL196669:UEQ196669 UOH196669:UOM196669 UYD196669:UYI196669 VHZ196669:VIE196669 VRV196669:VSA196669 WBR196669:WBW196669 WLN196669:WLS196669 WVJ196669:WVO196669 B262205:G262205 IX262205:JC262205 ST262205:SY262205 ACP262205:ACU262205 AML262205:AMQ262205 AWH262205:AWM262205 BGD262205:BGI262205 BPZ262205:BQE262205 BZV262205:CAA262205 CJR262205:CJW262205 CTN262205:CTS262205 DDJ262205:DDO262205 DNF262205:DNK262205 DXB262205:DXG262205 EGX262205:EHC262205 EQT262205:EQY262205 FAP262205:FAU262205 FKL262205:FKQ262205 FUH262205:FUM262205 GED262205:GEI262205 GNZ262205:GOE262205 GXV262205:GYA262205 HHR262205:HHW262205 HRN262205:HRS262205 IBJ262205:IBO262205 ILF262205:ILK262205 IVB262205:IVG262205 JEX262205:JFC262205 JOT262205:JOY262205 JYP262205:JYU262205 KIL262205:KIQ262205 KSH262205:KSM262205 LCD262205:LCI262205 LLZ262205:LME262205 LVV262205:LWA262205 MFR262205:MFW262205 MPN262205:MPS262205 MZJ262205:MZO262205 NJF262205:NJK262205 NTB262205:NTG262205 OCX262205:ODC262205 OMT262205:OMY262205 OWP262205:OWU262205 PGL262205:PGQ262205 PQH262205:PQM262205 QAD262205:QAI262205 QJZ262205:QKE262205 QTV262205:QUA262205 RDR262205:RDW262205 RNN262205:RNS262205 RXJ262205:RXO262205 SHF262205:SHK262205 SRB262205:SRG262205 TAX262205:TBC262205 TKT262205:TKY262205 TUP262205:TUU262205 UEL262205:UEQ262205 UOH262205:UOM262205 UYD262205:UYI262205 VHZ262205:VIE262205 VRV262205:VSA262205 WBR262205:WBW262205 WLN262205:WLS262205 WVJ262205:WVO262205 B327741:G327741 IX327741:JC327741 ST327741:SY327741 ACP327741:ACU327741 AML327741:AMQ327741 AWH327741:AWM327741 BGD327741:BGI327741 BPZ327741:BQE327741 BZV327741:CAA327741 CJR327741:CJW327741 CTN327741:CTS327741 DDJ327741:DDO327741 DNF327741:DNK327741 DXB327741:DXG327741 EGX327741:EHC327741 EQT327741:EQY327741 FAP327741:FAU327741 FKL327741:FKQ327741 FUH327741:FUM327741 GED327741:GEI327741 GNZ327741:GOE327741 GXV327741:GYA327741 HHR327741:HHW327741 HRN327741:HRS327741 IBJ327741:IBO327741 ILF327741:ILK327741 IVB327741:IVG327741 JEX327741:JFC327741 JOT327741:JOY327741 JYP327741:JYU327741 KIL327741:KIQ327741 KSH327741:KSM327741 LCD327741:LCI327741 LLZ327741:LME327741 LVV327741:LWA327741 MFR327741:MFW327741 MPN327741:MPS327741 MZJ327741:MZO327741 NJF327741:NJK327741 NTB327741:NTG327741 OCX327741:ODC327741 OMT327741:OMY327741 OWP327741:OWU327741 PGL327741:PGQ327741 PQH327741:PQM327741 QAD327741:QAI327741 QJZ327741:QKE327741 QTV327741:QUA327741 RDR327741:RDW327741 RNN327741:RNS327741 RXJ327741:RXO327741 SHF327741:SHK327741 SRB327741:SRG327741 TAX327741:TBC327741 TKT327741:TKY327741 TUP327741:TUU327741 UEL327741:UEQ327741 UOH327741:UOM327741 UYD327741:UYI327741 VHZ327741:VIE327741 VRV327741:VSA327741 WBR327741:WBW327741 WLN327741:WLS327741 WVJ327741:WVO327741 B393277:G393277 IX393277:JC393277 ST393277:SY393277 ACP393277:ACU393277 AML393277:AMQ393277 AWH393277:AWM393277 BGD393277:BGI393277 BPZ393277:BQE393277 BZV393277:CAA393277 CJR393277:CJW393277 CTN393277:CTS393277 DDJ393277:DDO393277 DNF393277:DNK393277 DXB393277:DXG393277 EGX393277:EHC393277 EQT393277:EQY393277 FAP393277:FAU393277 FKL393277:FKQ393277 FUH393277:FUM393277 GED393277:GEI393277 GNZ393277:GOE393277 GXV393277:GYA393277 HHR393277:HHW393277 HRN393277:HRS393277 IBJ393277:IBO393277 ILF393277:ILK393277 IVB393277:IVG393277 JEX393277:JFC393277 JOT393277:JOY393277 JYP393277:JYU393277 KIL393277:KIQ393277 KSH393277:KSM393277 LCD393277:LCI393277 LLZ393277:LME393277 LVV393277:LWA393277 MFR393277:MFW393277 MPN393277:MPS393277 MZJ393277:MZO393277 NJF393277:NJK393277 NTB393277:NTG393277 OCX393277:ODC393277 OMT393277:OMY393277 OWP393277:OWU393277 PGL393277:PGQ393277 PQH393277:PQM393277 QAD393277:QAI393277 QJZ393277:QKE393277 QTV393277:QUA393277 RDR393277:RDW393277 RNN393277:RNS393277 RXJ393277:RXO393277 SHF393277:SHK393277 SRB393277:SRG393277 TAX393277:TBC393277 TKT393277:TKY393277 TUP393277:TUU393277 UEL393277:UEQ393277 UOH393277:UOM393277 UYD393277:UYI393277 VHZ393277:VIE393277 VRV393277:VSA393277 WBR393277:WBW393277 WLN393277:WLS393277 WVJ393277:WVO393277 B458813:G458813 IX458813:JC458813 ST458813:SY458813 ACP458813:ACU458813 AML458813:AMQ458813 AWH458813:AWM458813 BGD458813:BGI458813 BPZ458813:BQE458813 BZV458813:CAA458813 CJR458813:CJW458813 CTN458813:CTS458813 DDJ458813:DDO458813 DNF458813:DNK458813 DXB458813:DXG458813 EGX458813:EHC458813 EQT458813:EQY458813 FAP458813:FAU458813 FKL458813:FKQ458813 FUH458813:FUM458813 GED458813:GEI458813 GNZ458813:GOE458813 GXV458813:GYA458813 HHR458813:HHW458813 HRN458813:HRS458813 IBJ458813:IBO458813 ILF458813:ILK458813 IVB458813:IVG458813 JEX458813:JFC458813 JOT458813:JOY458813 JYP458813:JYU458813 KIL458813:KIQ458813 KSH458813:KSM458813 LCD458813:LCI458813 LLZ458813:LME458813 LVV458813:LWA458813 MFR458813:MFW458813 MPN458813:MPS458813 MZJ458813:MZO458813 NJF458813:NJK458813 NTB458813:NTG458813 OCX458813:ODC458813 OMT458813:OMY458813 OWP458813:OWU458813 PGL458813:PGQ458813 PQH458813:PQM458813 QAD458813:QAI458813 QJZ458813:QKE458813 QTV458813:QUA458813 RDR458813:RDW458813 RNN458813:RNS458813 RXJ458813:RXO458813 SHF458813:SHK458813 SRB458813:SRG458813 TAX458813:TBC458813 TKT458813:TKY458813 TUP458813:TUU458813 UEL458813:UEQ458813 UOH458813:UOM458813 UYD458813:UYI458813 VHZ458813:VIE458813 VRV458813:VSA458813 WBR458813:WBW458813 WLN458813:WLS458813 WVJ458813:WVO458813 B524349:G524349 IX524349:JC524349 ST524349:SY524349 ACP524349:ACU524349 AML524349:AMQ524349 AWH524349:AWM524349 BGD524349:BGI524349 BPZ524349:BQE524349 BZV524349:CAA524349 CJR524349:CJW524349 CTN524349:CTS524349 DDJ524349:DDO524349 DNF524349:DNK524349 DXB524349:DXG524349 EGX524349:EHC524349 EQT524349:EQY524349 FAP524349:FAU524349 FKL524349:FKQ524349 FUH524349:FUM524349 GED524349:GEI524349 GNZ524349:GOE524349 GXV524349:GYA524349 HHR524349:HHW524349 HRN524349:HRS524349 IBJ524349:IBO524349 ILF524349:ILK524349 IVB524349:IVG524349 JEX524349:JFC524349 JOT524349:JOY524349 JYP524349:JYU524349 KIL524349:KIQ524349 KSH524349:KSM524349 LCD524349:LCI524349 LLZ524349:LME524349 LVV524349:LWA524349 MFR524349:MFW524349 MPN524349:MPS524349 MZJ524349:MZO524349 NJF524349:NJK524349 NTB524349:NTG524349 OCX524349:ODC524349 OMT524349:OMY524349 OWP524349:OWU524349 PGL524349:PGQ524349 PQH524349:PQM524349 QAD524349:QAI524349 QJZ524349:QKE524349 QTV524349:QUA524349 RDR524349:RDW524349 RNN524349:RNS524349 RXJ524349:RXO524349 SHF524349:SHK524349 SRB524349:SRG524349 TAX524349:TBC524349 TKT524349:TKY524349 TUP524349:TUU524349 UEL524349:UEQ524349 UOH524349:UOM524349 UYD524349:UYI524349 VHZ524349:VIE524349 VRV524349:VSA524349 WBR524349:WBW524349 WLN524349:WLS524349 WVJ524349:WVO524349 B589885:G589885 IX589885:JC589885 ST589885:SY589885 ACP589885:ACU589885 AML589885:AMQ589885 AWH589885:AWM589885 BGD589885:BGI589885 BPZ589885:BQE589885 BZV589885:CAA589885 CJR589885:CJW589885 CTN589885:CTS589885 DDJ589885:DDO589885 DNF589885:DNK589885 DXB589885:DXG589885 EGX589885:EHC589885 EQT589885:EQY589885 FAP589885:FAU589885 FKL589885:FKQ589885 FUH589885:FUM589885 GED589885:GEI589885 GNZ589885:GOE589885 GXV589885:GYA589885 HHR589885:HHW589885 HRN589885:HRS589885 IBJ589885:IBO589885 ILF589885:ILK589885 IVB589885:IVG589885 JEX589885:JFC589885 JOT589885:JOY589885 JYP589885:JYU589885 KIL589885:KIQ589885 KSH589885:KSM589885 LCD589885:LCI589885 LLZ589885:LME589885 LVV589885:LWA589885 MFR589885:MFW589885 MPN589885:MPS589885 MZJ589885:MZO589885 NJF589885:NJK589885 NTB589885:NTG589885 OCX589885:ODC589885 OMT589885:OMY589885 OWP589885:OWU589885 PGL589885:PGQ589885 PQH589885:PQM589885 QAD589885:QAI589885 QJZ589885:QKE589885 QTV589885:QUA589885 RDR589885:RDW589885 RNN589885:RNS589885 RXJ589885:RXO589885 SHF589885:SHK589885 SRB589885:SRG589885 TAX589885:TBC589885 TKT589885:TKY589885 TUP589885:TUU589885 UEL589885:UEQ589885 UOH589885:UOM589885 UYD589885:UYI589885 VHZ589885:VIE589885 VRV589885:VSA589885 WBR589885:WBW589885 WLN589885:WLS589885 WVJ589885:WVO589885 B655421:G655421 IX655421:JC655421 ST655421:SY655421 ACP655421:ACU655421 AML655421:AMQ655421 AWH655421:AWM655421 BGD655421:BGI655421 BPZ655421:BQE655421 BZV655421:CAA655421 CJR655421:CJW655421 CTN655421:CTS655421 DDJ655421:DDO655421 DNF655421:DNK655421 DXB655421:DXG655421 EGX655421:EHC655421 EQT655421:EQY655421 FAP655421:FAU655421 FKL655421:FKQ655421 FUH655421:FUM655421 GED655421:GEI655421 GNZ655421:GOE655421 GXV655421:GYA655421 HHR655421:HHW655421 HRN655421:HRS655421 IBJ655421:IBO655421 ILF655421:ILK655421 IVB655421:IVG655421 JEX655421:JFC655421 JOT655421:JOY655421 JYP655421:JYU655421 KIL655421:KIQ655421 KSH655421:KSM655421 LCD655421:LCI655421 LLZ655421:LME655421 LVV655421:LWA655421 MFR655421:MFW655421 MPN655421:MPS655421 MZJ655421:MZO655421 NJF655421:NJK655421 NTB655421:NTG655421 OCX655421:ODC655421 OMT655421:OMY655421 OWP655421:OWU655421 PGL655421:PGQ655421 PQH655421:PQM655421 QAD655421:QAI655421 QJZ655421:QKE655421 QTV655421:QUA655421 RDR655421:RDW655421 RNN655421:RNS655421 RXJ655421:RXO655421 SHF655421:SHK655421 SRB655421:SRG655421 TAX655421:TBC655421 TKT655421:TKY655421 TUP655421:TUU655421 UEL655421:UEQ655421 UOH655421:UOM655421 UYD655421:UYI655421 VHZ655421:VIE655421 VRV655421:VSA655421 WBR655421:WBW655421 WLN655421:WLS655421 WVJ655421:WVO655421 B720957:G720957 IX720957:JC720957 ST720957:SY720957 ACP720957:ACU720957 AML720957:AMQ720957 AWH720957:AWM720957 BGD720957:BGI720957 BPZ720957:BQE720957 BZV720957:CAA720957 CJR720957:CJW720957 CTN720957:CTS720957 DDJ720957:DDO720957 DNF720957:DNK720957 DXB720957:DXG720957 EGX720957:EHC720957 EQT720957:EQY720957 FAP720957:FAU720957 FKL720957:FKQ720957 FUH720957:FUM720957 GED720957:GEI720957 GNZ720957:GOE720957 GXV720957:GYA720957 HHR720957:HHW720957 HRN720957:HRS720957 IBJ720957:IBO720957 ILF720957:ILK720957 IVB720957:IVG720957 JEX720957:JFC720957 JOT720957:JOY720957 JYP720957:JYU720957 KIL720957:KIQ720957 KSH720957:KSM720957 LCD720957:LCI720957 LLZ720957:LME720957 LVV720957:LWA720957 MFR720957:MFW720957 MPN720957:MPS720957 MZJ720957:MZO720957 NJF720957:NJK720957 NTB720957:NTG720957 OCX720957:ODC720957 OMT720957:OMY720957 OWP720957:OWU720957 PGL720957:PGQ720957 PQH720957:PQM720957 QAD720957:QAI720957 QJZ720957:QKE720957 QTV720957:QUA720957 RDR720957:RDW720957 RNN720957:RNS720957 RXJ720957:RXO720957 SHF720957:SHK720957 SRB720957:SRG720957 TAX720957:TBC720957 TKT720957:TKY720957 TUP720957:TUU720957 UEL720957:UEQ720957 UOH720957:UOM720957 UYD720957:UYI720957 VHZ720957:VIE720957 VRV720957:VSA720957 WBR720957:WBW720957 WLN720957:WLS720957 WVJ720957:WVO720957 B786493:G786493 IX786493:JC786493 ST786493:SY786493 ACP786493:ACU786493 AML786493:AMQ786493 AWH786493:AWM786493 BGD786493:BGI786493 BPZ786493:BQE786493 BZV786493:CAA786493 CJR786493:CJW786493 CTN786493:CTS786493 DDJ786493:DDO786493 DNF786493:DNK786493 DXB786493:DXG786493 EGX786493:EHC786493 EQT786493:EQY786493 FAP786493:FAU786493 FKL786493:FKQ786493 FUH786493:FUM786493 GED786493:GEI786493 GNZ786493:GOE786493 GXV786493:GYA786493 HHR786493:HHW786493 HRN786493:HRS786493 IBJ786493:IBO786493 ILF786493:ILK786493 IVB786493:IVG786493 JEX786493:JFC786493 JOT786493:JOY786493 JYP786493:JYU786493 KIL786493:KIQ786493 KSH786493:KSM786493 LCD786493:LCI786493 LLZ786493:LME786493 LVV786493:LWA786493 MFR786493:MFW786493 MPN786493:MPS786493 MZJ786493:MZO786493 NJF786493:NJK786493 NTB786493:NTG786493 OCX786493:ODC786493 OMT786493:OMY786493 OWP786493:OWU786493 PGL786493:PGQ786493 PQH786493:PQM786493 QAD786493:QAI786493 QJZ786493:QKE786493 QTV786493:QUA786493 RDR786493:RDW786493 RNN786493:RNS786493 RXJ786493:RXO786493 SHF786493:SHK786493 SRB786493:SRG786493 TAX786493:TBC786493 TKT786493:TKY786493 TUP786493:TUU786493 UEL786493:UEQ786493 UOH786493:UOM786493 UYD786493:UYI786493 VHZ786493:VIE786493 VRV786493:VSA786493 WBR786493:WBW786493 WLN786493:WLS786493 WVJ786493:WVO786493 B852029:G852029 IX852029:JC852029 ST852029:SY852029 ACP852029:ACU852029 AML852029:AMQ852029 AWH852029:AWM852029 BGD852029:BGI852029 BPZ852029:BQE852029 BZV852029:CAA852029 CJR852029:CJW852029 CTN852029:CTS852029 DDJ852029:DDO852029 DNF852029:DNK852029 DXB852029:DXG852029 EGX852029:EHC852029 EQT852029:EQY852029 FAP852029:FAU852029 FKL852029:FKQ852029 FUH852029:FUM852029 GED852029:GEI852029 GNZ852029:GOE852029 GXV852029:GYA852029 HHR852029:HHW852029 HRN852029:HRS852029 IBJ852029:IBO852029 ILF852029:ILK852029 IVB852029:IVG852029 JEX852029:JFC852029 JOT852029:JOY852029 JYP852029:JYU852029 KIL852029:KIQ852029 KSH852029:KSM852029 LCD852029:LCI852029 LLZ852029:LME852029 LVV852029:LWA852029 MFR852029:MFW852029 MPN852029:MPS852029 MZJ852029:MZO852029 NJF852029:NJK852029 NTB852029:NTG852029 OCX852029:ODC852029 OMT852029:OMY852029 OWP852029:OWU852029 PGL852029:PGQ852029 PQH852029:PQM852029 QAD852029:QAI852029 QJZ852029:QKE852029 QTV852029:QUA852029 RDR852029:RDW852029 RNN852029:RNS852029 RXJ852029:RXO852029 SHF852029:SHK852029 SRB852029:SRG852029 TAX852029:TBC852029 TKT852029:TKY852029 TUP852029:TUU852029 UEL852029:UEQ852029 UOH852029:UOM852029 UYD852029:UYI852029 VHZ852029:VIE852029 VRV852029:VSA852029 WBR852029:WBW852029 WLN852029:WLS852029 WVJ852029:WVO852029 B917565:G917565 IX917565:JC917565 ST917565:SY917565 ACP917565:ACU917565 AML917565:AMQ917565 AWH917565:AWM917565 BGD917565:BGI917565 BPZ917565:BQE917565 BZV917565:CAA917565 CJR917565:CJW917565 CTN917565:CTS917565 DDJ917565:DDO917565 DNF917565:DNK917565 DXB917565:DXG917565 EGX917565:EHC917565 EQT917565:EQY917565 FAP917565:FAU917565 FKL917565:FKQ917565 FUH917565:FUM917565 GED917565:GEI917565 GNZ917565:GOE917565 GXV917565:GYA917565 HHR917565:HHW917565 HRN917565:HRS917565 IBJ917565:IBO917565 ILF917565:ILK917565 IVB917565:IVG917565 JEX917565:JFC917565 JOT917565:JOY917565 JYP917565:JYU917565 KIL917565:KIQ917565 KSH917565:KSM917565 LCD917565:LCI917565 LLZ917565:LME917565 LVV917565:LWA917565 MFR917565:MFW917565 MPN917565:MPS917565 MZJ917565:MZO917565 NJF917565:NJK917565 NTB917565:NTG917565 OCX917565:ODC917565 OMT917565:OMY917565 OWP917565:OWU917565 PGL917565:PGQ917565 PQH917565:PQM917565 QAD917565:QAI917565 QJZ917565:QKE917565 QTV917565:QUA917565 RDR917565:RDW917565 RNN917565:RNS917565 RXJ917565:RXO917565 SHF917565:SHK917565 SRB917565:SRG917565 TAX917565:TBC917565 TKT917565:TKY917565 TUP917565:TUU917565 UEL917565:UEQ917565 UOH917565:UOM917565 UYD917565:UYI917565 VHZ917565:VIE917565 VRV917565:VSA917565 WBR917565:WBW917565 WLN917565:WLS917565 WVJ917565:WVO917565 B983101:G983101 IX983101:JC983101 ST983101:SY983101 ACP983101:ACU983101 AML983101:AMQ983101 AWH983101:AWM983101 BGD983101:BGI983101 BPZ983101:BQE983101 BZV983101:CAA983101 CJR983101:CJW983101 CTN983101:CTS983101 DDJ983101:DDO983101 DNF983101:DNK983101 DXB983101:DXG983101 EGX983101:EHC983101 EQT983101:EQY983101 FAP983101:FAU983101 FKL983101:FKQ983101 FUH983101:FUM983101 GED983101:GEI983101 GNZ983101:GOE983101 GXV983101:GYA983101 HHR983101:HHW983101 HRN983101:HRS983101 IBJ983101:IBO983101 ILF983101:ILK983101 IVB983101:IVG983101 JEX983101:JFC983101 JOT983101:JOY983101 JYP983101:JYU983101 KIL983101:KIQ983101 KSH983101:KSM983101 LCD983101:LCI983101 LLZ983101:LME983101 LVV983101:LWA983101 MFR983101:MFW983101 MPN983101:MPS983101 MZJ983101:MZO983101 NJF983101:NJK983101 NTB983101:NTG983101 OCX983101:ODC983101 OMT983101:OMY983101 OWP983101:OWU983101 PGL983101:PGQ983101 PQH983101:PQM983101 QAD983101:QAI983101 QJZ983101:QKE983101 QTV983101:QUA983101 RDR983101:RDW983101 RNN983101:RNS983101 RXJ983101:RXO983101 SHF983101:SHK983101 SRB983101:SRG983101 TAX983101:TBC983101 TKT983101:TKY983101 TUP983101:TUU983101 UEL983101:UEQ983101 UOH983101:UOM983101 UYD983101:UYI983101 VHZ983101:VIE983101 VRV983101:VSA983101 WBR983101:WBW983101 WLN983101:WLS983101 WVJ983101:WVO983101 C35:G35 IY35:JC35 SU35:SY35 ACQ35:ACU35 AMM35:AMQ35 AWI35:AWM35 BGE35:BGI35 BQA35:BQE35 BZW35:CAA35 CJS35:CJW35 CTO35:CTS35 DDK35:DDO35 DNG35:DNK35 DXC35:DXG35 EGY35:EHC35 EQU35:EQY35 FAQ35:FAU35 FKM35:FKQ35 FUI35:FUM35 GEE35:GEI35 GOA35:GOE35 GXW35:GYA35 HHS35:HHW35 HRO35:HRS35 IBK35:IBO35 ILG35:ILK35 IVC35:IVG35 JEY35:JFC35 JOU35:JOY35 JYQ35:JYU35 KIM35:KIQ35 KSI35:KSM35 LCE35:LCI35 LMA35:LME35 LVW35:LWA35 MFS35:MFW35 MPO35:MPS35 MZK35:MZO35 NJG35:NJK35 NTC35:NTG35 OCY35:ODC35 OMU35:OMY35 OWQ35:OWU35 PGM35:PGQ35 PQI35:PQM35 QAE35:QAI35 QKA35:QKE35 QTW35:QUA35 RDS35:RDW35 RNO35:RNS35 RXK35:RXO35 SHG35:SHK35 SRC35:SRG35 TAY35:TBC35 TKU35:TKY35 TUQ35:TUU35 UEM35:UEQ35 UOI35:UOM35 UYE35:UYI35 VIA35:VIE35 VRW35:VSA35 WBS35:WBW35 WLO35:WLS35 WVK35:WVO35 C65571:G65571 IY65571:JC65571 SU65571:SY65571 ACQ65571:ACU65571 AMM65571:AMQ65571 AWI65571:AWM65571 BGE65571:BGI65571 BQA65571:BQE65571 BZW65571:CAA65571 CJS65571:CJW65571 CTO65571:CTS65571 DDK65571:DDO65571 DNG65571:DNK65571 DXC65571:DXG65571 EGY65571:EHC65571 EQU65571:EQY65571 FAQ65571:FAU65571 FKM65571:FKQ65571 FUI65571:FUM65571 GEE65571:GEI65571 GOA65571:GOE65571 GXW65571:GYA65571 HHS65571:HHW65571 HRO65571:HRS65571 IBK65571:IBO65571 ILG65571:ILK65571 IVC65571:IVG65571 JEY65571:JFC65571 JOU65571:JOY65571 JYQ65571:JYU65571 KIM65571:KIQ65571 KSI65571:KSM65571 LCE65571:LCI65571 LMA65571:LME65571 LVW65571:LWA65571 MFS65571:MFW65571 MPO65571:MPS65571 MZK65571:MZO65571 NJG65571:NJK65571 NTC65571:NTG65571 OCY65571:ODC65571 OMU65571:OMY65571 OWQ65571:OWU65571 PGM65571:PGQ65571 PQI65571:PQM65571 QAE65571:QAI65571 QKA65571:QKE65571 QTW65571:QUA65571 RDS65571:RDW65571 RNO65571:RNS65571 RXK65571:RXO65571 SHG65571:SHK65571 SRC65571:SRG65571 TAY65571:TBC65571 TKU65571:TKY65571 TUQ65571:TUU65571 UEM65571:UEQ65571 UOI65571:UOM65571 UYE65571:UYI65571 VIA65571:VIE65571 VRW65571:VSA65571 WBS65571:WBW65571 WLO65571:WLS65571 WVK65571:WVO65571 C131107:G131107 IY131107:JC131107 SU131107:SY131107 ACQ131107:ACU131107 AMM131107:AMQ131107 AWI131107:AWM131107 BGE131107:BGI131107 BQA131107:BQE131107 BZW131107:CAA131107 CJS131107:CJW131107 CTO131107:CTS131107 DDK131107:DDO131107 DNG131107:DNK131107 DXC131107:DXG131107 EGY131107:EHC131107 EQU131107:EQY131107 FAQ131107:FAU131107 FKM131107:FKQ131107 FUI131107:FUM131107 GEE131107:GEI131107 GOA131107:GOE131107 GXW131107:GYA131107 HHS131107:HHW131107 HRO131107:HRS131107 IBK131107:IBO131107 ILG131107:ILK131107 IVC131107:IVG131107 JEY131107:JFC131107 JOU131107:JOY131107 JYQ131107:JYU131107 KIM131107:KIQ131107 KSI131107:KSM131107 LCE131107:LCI131107 LMA131107:LME131107 LVW131107:LWA131107 MFS131107:MFW131107 MPO131107:MPS131107 MZK131107:MZO131107 NJG131107:NJK131107 NTC131107:NTG131107 OCY131107:ODC131107 OMU131107:OMY131107 OWQ131107:OWU131107 PGM131107:PGQ131107 PQI131107:PQM131107 QAE131107:QAI131107 QKA131107:QKE131107 QTW131107:QUA131107 RDS131107:RDW131107 RNO131107:RNS131107 RXK131107:RXO131107 SHG131107:SHK131107 SRC131107:SRG131107 TAY131107:TBC131107 TKU131107:TKY131107 TUQ131107:TUU131107 UEM131107:UEQ131107 UOI131107:UOM131107 UYE131107:UYI131107 VIA131107:VIE131107 VRW131107:VSA131107 WBS131107:WBW131107 WLO131107:WLS131107 WVK131107:WVO131107 C196643:G196643 IY196643:JC196643 SU196643:SY196643 ACQ196643:ACU196643 AMM196643:AMQ196643 AWI196643:AWM196643 BGE196643:BGI196643 BQA196643:BQE196643 BZW196643:CAA196643 CJS196643:CJW196643 CTO196643:CTS196643 DDK196643:DDO196643 DNG196643:DNK196643 DXC196643:DXG196643 EGY196643:EHC196643 EQU196643:EQY196643 FAQ196643:FAU196643 FKM196643:FKQ196643 FUI196643:FUM196643 GEE196643:GEI196643 GOA196643:GOE196643 GXW196643:GYA196643 HHS196643:HHW196643 HRO196643:HRS196643 IBK196643:IBO196643 ILG196643:ILK196643 IVC196643:IVG196643 JEY196643:JFC196643 JOU196643:JOY196643 JYQ196643:JYU196643 KIM196643:KIQ196643 KSI196643:KSM196643 LCE196643:LCI196643 LMA196643:LME196643 LVW196643:LWA196643 MFS196643:MFW196643 MPO196643:MPS196643 MZK196643:MZO196643 NJG196643:NJK196643 NTC196643:NTG196643 OCY196643:ODC196643 OMU196643:OMY196643 OWQ196643:OWU196643 PGM196643:PGQ196643 PQI196643:PQM196643 QAE196643:QAI196643 QKA196643:QKE196643 QTW196643:QUA196643 RDS196643:RDW196643 RNO196643:RNS196643 RXK196643:RXO196643 SHG196643:SHK196643 SRC196643:SRG196643 TAY196643:TBC196643 TKU196643:TKY196643 TUQ196643:TUU196643 UEM196643:UEQ196643 UOI196643:UOM196643 UYE196643:UYI196643 VIA196643:VIE196643 VRW196643:VSA196643 WBS196643:WBW196643 WLO196643:WLS196643 WVK196643:WVO196643 C262179:G262179 IY262179:JC262179 SU262179:SY262179 ACQ262179:ACU262179 AMM262179:AMQ262179 AWI262179:AWM262179 BGE262179:BGI262179 BQA262179:BQE262179 BZW262179:CAA262179 CJS262179:CJW262179 CTO262179:CTS262179 DDK262179:DDO262179 DNG262179:DNK262179 DXC262179:DXG262179 EGY262179:EHC262179 EQU262179:EQY262179 FAQ262179:FAU262179 FKM262179:FKQ262179 FUI262179:FUM262179 GEE262179:GEI262179 GOA262179:GOE262179 GXW262179:GYA262179 HHS262179:HHW262179 HRO262179:HRS262179 IBK262179:IBO262179 ILG262179:ILK262179 IVC262179:IVG262179 JEY262179:JFC262179 JOU262179:JOY262179 JYQ262179:JYU262179 KIM262179:KIQ262179 KSI262179:KSM262179 LCE262179:LCI262179 LMA262179:LME262179 LVW262179:LWA262179 MFS262179:MFW262179 MPO262179:MPS262179 MZK262179:MZO262179 NJG262179:NJK262179 NTC262179:NTG262179 OCY262179:ODC262179 OMU262179:OMY262179 OWQ262179:OWU262179 PGM262179:PGQ262179 PQI262179:PQM262179 QAE262179:QAI262179 QKA262179:QKE262179 QTW262179:QUA262179 RDS262179:RDW262179 RNO262179:RNS262179 RXK262179:RXO262179 SHG262179:SHK262179 SRC262179:SRG262179 TAY262179:TBC262179 TKU262179:TKY262179 TUQ262179:TUU262179 UEM262179:UEQ262179 UOI262179:UOM262179 UYE262179:UYI262179 VIA262179:VIE262179 VRW262179:VSA262179 WBS262179:WBW262179 WLO262179:WLS262179 WVK262179:WVO262179 C327715:G327715 IY327715:JC327715 SU327715:SY327715 ACQ327715:ACU327715 AMM327715:AMQ327715 AWI327715:AWM327715 BGE327715:BGI327715 BQA327715:BQE327715 BZW327715:CAA327715 CJS327715:CJW327715 CTO327715:CTS327715 DDK327715:DDO327715 DNG327715:DNK327715 DXC327715:DXG327715 EGY327715:EHC327715 EQU327715:EQY327715 FAQ327715:FAU327715 FKM327715:FKQ327715 FUI327715:FUM327715 GEE327715:GEI327715 GOA327715:GOE327715 GXW327715:GYA327715 HHS327715:HHW327715 HRO327715:HRS327715 IBK327715:IBO327715 ILG327715:ILK327715 IVC327715:IVG327715 JEY327715:JFC327715 JOU327715:JOY327715 JYQ327715:JYU327715 KIM327715:KIQ327715 KSI327715:KSM327715 LCE327715:LCI327715 LMA327715:LME327715 LVW327715:LWA327715 MFS327715:MFW327715 MPO327715:MPS327715 MZK327715:MZO327715 NJG327715:NJK327715 NTC327715:NTG327715 OCY327715:ODC327715 OMU327715:OMY327715 OWQ327715:OWU327715 PGM327715:PGQ327715 PQI327715:PQM327715 QAE327715:QAI327715 QKA327715:QKE327715 QTW327715:QUA327715 RDS327715:RDW327715 RNO327715:RNS327715 RXK327715:RXO327715 SHG327715:SHK327715 SRC327715:SRG327715 TAY327715:TBC327715 TKU327715:TKY327715 TUQ327715:TUU327715 UEM327715:UEQ327715 UOI327715:UOM327715 UYE327715:UYI327715 VIA327715:VIE327715 VRW327715:VSA327715 WBS327715:WBW327715 WLO327715:WLS327715 WVK327715:WVO327715 C393251:G393251 IY393251:JC393251 SU393251:SY393251 ACQ393251:ACU393251 AMM393251:AMQ393251 AWI393251:AWM393251 BGE393251:BGI393251 BQA393251:BQE393251 BZW393251:CAA393251 CJS393251:CJW393251 CTO393251:CTS393251 DDK393251:DDO393251 DNG393251:DNK393251 DXC393251:DXG393251 EGY393251:EHC393251 EQU393251:EQY393251 FAQ393251:FAU393251 FKM393251:FKQ393251 FUI393251:FUM393251 GEE393251:GEI393251 GOA393251:GOE393251 GXW393251:GYA393251 HHS393251:HHW393251 HRO393251:HRS393251 IBK393251:IBO393251 ILG393251:ILK393251 IVC393251:IVG393251 JEY393251:JFC393251 JOU393251:JOY393251 JYQ393251:JYU393251 KIM393251:KIQ393251 KSI393251:KSM393251 LCE393251:LCI393251 LMA393251:LME393251 LVW393251:LWA393251 MFS393251:MFW393251 MPO393251:MPS393251 MZK393251:MZO393251 NJG393251:NJK393251 NTC393251:NTG393251 OCY393251:ODC393251 OMU393251:OMY393251 OWQ393251:OWU393251 PGM393251:PGQ393251 PQI393251:PQM393251 QAE393251:QAI393251 QKA393251:QKE393251 QTW393251:QUA393251 RDS393251:RDW393251 RNO393251:RNS393251 RXK393251:RXO393251 SHG393251:SHK393251 SRC393251:SRG393251 TAY393251:TBC393251 TKU393251:TKY393251 TUQ393251:TUU393251 UEM393251:UEQ393251 UOI393251:UOM393251 UYE393251:UYI393251 VIA393251:VIE393251 VRW393251:VSA393251 WBS393251:WBW393251 WLO393251:WLS393251 WVK393251:WVO393251 C458787:G458787 IY458787:JC458787 SU458787:SY458787 ACQ458787:ACU458787 AMM458787:AMQ458787 AWI458787:AWM458787 BGE458787:BGI458787 BQA458787:BQE458787 BZW458787:CAA458787 CJS458787:CJW458787 CTO458787:CTS458787 DDK458787:DDO458787 DNG458787:DNK458787 DXC458787:DXG458787 EGY458787:EHC458787 EQU458787:EQY458787 FAQ458787:FAU458787 FKM458787:FKQ458787 FUI458787:FUM458787 GEE458787:GEI458787 GOA458787:GOE458787 GXW458787:GYA458787 HHS458787:HHW458787 HRO458787:HRS458787 IBK458787:IBO458787 ILG458787:ILK458787 IVC458787:IVG458787 JEY458787:JFC458787 JOU458787:JOY458787 JYQ458787:JYU458787 KIM458787:KIQ458787 KSI458787:KSM458787 LCE458787:LCI458787 LMA458787:LME458787 LVW458787:LWA458787 MFS458787:MFW458787 MPO458787:MPS458787 MZK458787:MZO458787 NJG458787:NJK458787 NTC458787:NTG458787 OCY458787:ODC458787 OMU458787:OMY458787 OWQ458787:OWU458787 PGM458787:PGQ458787 PQI458787:PQM458787 QAE458787:QAI458787 QKA458787:QKE458787 QTW458787:QUA458787 RDS458787:RDW458787 RNO458787:RNS458787 RXK458787:RXO458787 SHG458787:SHK458787 SRC458787:SRG458787 TAY458787:TBC458787 TKU458787:TKY458787 TUQ458787:TUU458787 UEM458787:UEQ458787 UOI458787:UOM458787 UYE458787:UYI458787 VIA458787:VIE458787 VRW458787:VSA458787 WBS458787:WBW458787 WLO458787:WLS458787 WVK458787:WVO458787 C524323:G524323 IY524323:JC524323 SU524323:SY524323 ACQ524323:ACU524323 AMM524323:AMQ524323 AWI524323:AWM524323 BGE524323:BGI524323 BQA524323:BQE524323 BZW524323:CAA524323 CJS524323:CJW524323 CTO524323:CTS524323 DDK524323:DDO524323 DNG524323:DNK524323 DXC524323:DXG524323 EGY524323:EHC524323 EQU524323:EQY524323 FAQ524323:FAU524323 FKM524323:FKQ524323 FUI524323:FUM524323 GEE524323:GEI524323 GOA524323:GOE524323 GXW524323:GYA524323 HHS524323:HHW524323 HRO524323:HRS524323 IBK524323:IBO524323 ILG524323:ILK524323 IVC524323:IVG524323 JEY524323:JFC524323 JOU524323:JOY524323 JYQ524323:JYU524323 KIM524323:KIQ524323 KSI524323:KSM524323 LCE524323:LCI524323 LMA524323:LME524323 LVW524323:LWA524323 MFS524323:MFW524323 MPO524323:MPS524323 MZK524323:MZO524323 NJG524323:NJK524323 NTC524323:NTG524323 OCY524323:ODC524323 OMU524323:OMY524323 OWQ524323:OWU524323 PGM524323:PGQ524323 PQI524323:PQM524323 QAE524323:QAI524323 QKA524323:QKE524323 QTW524323:QUA524323 RDS524323:RDW524323 RNO524323:RNS524323 RXK524323:RXO524323 SHG524323:SHK524323 SRC524323:SRG524323 TAY524323:TBC524323 TKU524323:TKY524323 TUQ524323:TUU524323 UEM524323:UEQ524323 UOI524323:UOM524323 UYE524323:UYI524323 VIA524323:VIE524323 VRW524323:VSA524323 WBS524323:WBW524323 WLO524323:WLS524323 WVK524323:WVO524323 C589859:G589859 IY589859:JC589859 SU589859:SY589859 ACQ589859:ACU589859 AMM589859:AMQ589859 AWI589859:AWM589859 BGE589859:BGI589859 BQA589859:BQE589859 BZW589859:CAA589859 CJS589859:CJW589859 CTO589859:CTS589859 DDK589859:DDO589859 DNG589859:DNK589859 DXC589859:DXG589859 EGY589859:EHC589859 EQU589859:EQY589859 FAQ589859:FAU589859 FKM589859:FKQ589859 FUI589859:FUM589859 GEE589859:GEI589859 GOA589859:GOE589859 GXW589859:GYA589859 HHS589859:HHW589859 HRO589859:HRS589859 IBK589859:IBO589859 ILG589859:ILK589859 IVC589859:IVG589859 JEY589859:JFC589859 JOU589859:JOY589859 JYQ589859:JYU589859 KIM589859:KIQ589859 KSI589859:KSM589859 LCE589859:LCI589859 LMA589859:LME589859 LVW589859:LWA589859 MFS589859:MFW589859 MPO589859:MPS589859 MZK589859:MZO589859 NJG589859:NJK589859 NTC589859:NTG589859 OCY589859:ODC589859 OMU589859:OMY589859 OWQ589859:OWU589859 PGM589859:PGQ589859 PQI589859:PQM589859 QAE589859:QAI589859 QKA589859:QKE589859 QTW589859:QUA589859 RDS589859:RDW589859 RNO589859:RNS589859 RXK589859:RXO589859 SHG589859:SHK589859 SRC589859:SRG589859 TAY589859:TBC589859 TKU589859:TKY589859 TUQ589859:TUU589859 UEM589859:UEQ589859 UOI589859:UOM589859 UYE589859:UYI589859 VIA589859:VIE589859 VRW589859:VSA589859 WBS589859:WBW589859 WLO589859:WLS589859 WVK589859:WVO589859 C655395:G655395 IY655395:JC655395 SU655395:SY655395 ACQ655395:ACU655395 AMM655395:AMQ655395 AWI655395:AWM655395 BGE655395:BGI655395 BQA655395:BQE655395 BZW655395:CAA655395 CJS655395:CJW655395 CTO655395:CTS655395 DDK655395:DDO655395 DNG655395:DNK655395 DXC655395:DXG655395 EGY655395:EHC655395 EQU655395:EQY655395 FAQ655395:FAU655395 FKM655395:FKQ655395 FUI655395:FUM655395 GEE655395:GEI655395 GOA655395:GOE655395 GXW655395:GYA655395 HHS655395:HHW655395 HRO655395:HRS655395 IBK655395:IBO655395 ILG655395:ILK655395 IVC655395:IVG655395 JEY655395:JFC655395 JOU655395:JOY655395 JYQ655395:JYU655395 KIM655395:KIQ655395 KSI655395:KSM655395 LCE655395:LCI655395 LMA655395:LME655395 LVW655395:LWA655395 MFS655395:MFW655395 MPO655395:MPS655395 MZK655395:MZO655395 NJG655395:NJK655395 NTC655395:NTG655395 OCY655395:ODC655395 OMU655395:OMY655395 OWQ655395:OWU655395 PGM655395:PGQ655395 PQI655395:PQM655395 QAE655395:QAI655395 QKA655395:QKE655395 QTW655395:QUA655395 RDS655395:RDW655395 RNO655395:RNS655395 RXK655395:RXO655395 SHG655395:SHK655395 SRC655395:SRG655395 TAY655395:TBC655395 TKU655395:TKY655395 TUQ655395:TUU655395 UEM655395:UEQ655395 UOI655395:UOM655395 UYE655395:UYI655395 VIA655395:VIE655395 VRW655395:VSA655395 WBS655395:WBW655395 WLO655395:WLS655395 WVK655395:WVO655395 C720931:G720931 IY720931:JC720931 SU720931:SY720931 ACQ720931:ACU720931 AMM720931:AMQ720931 AWI720931:AWM720931 BGE720931:BGI720931 BQA720931:BQE720931 BZW720931:CAA720931 CJS720931:CJW720931 CTO720931:CTS720931 DDK720931:DDO720931 DNG720931:DNK720931 DXC720931:DXG720931 EGY720931:EHC720931 EQU720931:EQY720931 FAQ720931:FAU720931 FKM720931:FKQ720931 FUI720931:FUM720931 GEE720931:GEI720931 GOA720931:GOE720931 GXW720931:GYA720931 HHS720931:HHW720931 HRO720931:HRS720931 IBK720931:IBO720931 ILG720931:ILK720931 IVC720931:IVG720931 JEY720931:JFC720931 JOU720931:JOY720931 JYQ720931:JYU720931 KIM720931:KIQ720931 KSI720931:KSM720931 LCE720931:LCI720931 LMA720931:LME720931 LVW720931:LWA720931 MFS720931:MFW720931 MPO720931:MPS720931 MZK720931:MZO720931 NJG720931:NJK720931 NTC720931:NTG720931 OCY720931:ODC720931 OMU720931:OMY720931 OWQ720931:OWU720931 PGM720931:PGQ720931 PQI720931:PQM720931 QAE720931:QAI720931 QKA720931:QKE720931 QTW720931:QUA720931 RDS720931:RDW720931 RNO720931:RNS720931 RXK720931:RXO720931 SHG720931:SHK720931 SRC720931:SRG720931 TAY720931:TBC720931 TKU720931:TKY720931 TUQ720931:TUU720931 UEM720931:UEQ720931 UOI720931:UOM720931 UYE720931:UYI720931 VIA720931:VIE720931 VRW720931:VSA720931 WBS720931:WBW720931 WLO720931:WLS720931 WVK720931:WVO720931 C786467:G786467 IY786467:JC786467 SU786467:SY786467 ACQ786467:ACU786467 AMM786467:AMQ786467 AWI786467:AWM786467 BGE786467:BGI786467 BQA786467:BQE786467 BZW786467:CAA786467 CJS786467:CJW786467 CTO786467:CTS786467 DDK786467:DDO786467 DNG786467:DNK786467 DXC786467:DXG786467 EGY786467:EHC786467 EQU786467:EQY786467 FAQ786467:FAU786467 FKM786467:FKQ786467 FUI786467:FUM786467 GEE786467:GEI786467 GOA786467:GOE786467 GXW786467:GYA786467 HHS786467:HHW786467 HRO786467:HRS786467 IBK786467:IBO786467 ILG786467:ILK786467 IVC786467:IVG786467 JEY786467:JFC786467 JOU786467:JOY786467 JYQ786467:JYU786467 KIM786467:KIQ786467 KSI786467:KSM786467 LCE786467:LCI786467 LMA786467:LME786467 LVW786467:LWA786467 MFS786467:MFW786467 MPO786467:MPS786467 MZK786467:MZO786467 NJG786467:NJK786467 NTC786467:NTG786467 OCY786467:ODC786467 OMU786467:OMY786467 OWQ786467:OWU786467 PGM786467:PGQ786467 PQI786467:PQM786467 QAE786467:QAI786467 QKA786467:QKE786467 QTW786467:QUA786467 RDS786467:RDW786467 RNO786467:RNS786467 RXK786467:RXO786467 SHG786467:SHK786467 SRC786467:SRG786467 TAY786467:TBC786467 TKU786467:TKY786467 TUQ786467:TUU786467 UEM786467:UEQ786467 UOI786467:UOM786467 UYE786467:UYI786467 VIA786467:VIE786467 VRW786467:VSA786467 WBS786467:WBW786467 WLO786467:WLS786467 WVK786467:WVO786467 C852003:G852003 IY852003:JC852003 SU852003:SY852003 ACQ852003:ACU852003 AMM852003:AMQ852003 AWI852003:AWM852003 BGE852003:BGI852003 BQA852003:BQE852003 BZW852003:CAA852003 CJS852003:CJW852003 CTO852003:CTS852003 DDK852003:DDO852003 DNG852003:DNK852003 DXC852003:DXG852003 EGY852003:EHC852003 EQU852003:EQY852003 FAQ852003:FAU852003 FKM852003:FKQ852003 FUI852003:FUM852003 GEE852003:GEI852003 GOA852003:GOE852003 GXW852003:GYA852003 HHS852003:HHW852003 HRO852003:HRS852003 IBK852003:IBO852003 ILG852003:ILK852003 IVC852003:IVG852003 JEY852003:JFC852003 JOU852003:JOY852003 JYQ852003:JYU852003 KIM852003:KIQ852003 KSI852003:KSM852003 LCE852003:LCI852003 LMA852003:LME852003 LVW852003:LWA852003 MFS852003:MFW852003 MPO852003:MPS852003 MZK852003:MZO852003 NJG852003:NJK852003 NTC852003:NTG852003 OCY852003:ODC852003 OMU852003:OMY852003 OWQ852003:OWU852003 PGM852003:PGQ852003 PQI852003:PQM852003 QAE852003:QAI852003 QKA852003:QKE852003 QTW852003:QUA852003 RDS852003:RDW852003 RNO852003:RNS852003 RXK852003:RXO852003 SHG852003:SHK852003 SRC852003:SRG852003 TAY852003:TBC852003 TKU852003:TKY852003 TUQ852003:TUU852003 UEM852003:UEQ852003 UOI852003:UOM852003 UYE852003:UYI852003 VIA852003:VIE852003 VRW852003:VSA852003 WBS852003:WBW852003 WLO852003:WLS852003 WVK852003:WVO852003 C917539:G917539 IY917539:JC917539 SU917539:SY917539 ACQ917539:ACU917539 AMM917539:AMQ917539 AWI917539:AWM917539 BGE917539:BGI917539 BQA917539:BQE917539 BZW917539:CAA917539 CJS917539:CJW917539 CTO917539:CTS917539 DDK917539:DDO917539 DNG917539:DNK917539 DXC917539:DXG917539 EGY917539:EHC917539 EQU917539:EQY917539 FAQ917539:FAU917539 FKM917539:FKQ917539 FUI917539:FUM917539 GEE917539:GEI917539 GOA917539:GOE917539 GXW917539:GYA917539 HHS917539:HHW917539 HRO917539:HRS917539 IBK917539:IBO917539 ILG917539:ILK917539 IVC917539:IVG917539 JEY917539:JFC917539 JOU917539:JOY917539 JYQ917539:JYU917539 KIM917539:KIQ917539 KSI917539:KSM917539 LCE917539:LCI917539 LMA917539:LME917539 LVW917539:LWA917539 MFS917539:MFW917539 MPO917539:MPS917539 MZK917539:MZO917539 NJG917539:NJK917539 NTC917539:NTG917539 OCY917539:ODC917539 OMU917539:OMY917539 OWQ917539:OWU917539 PGM917539:PGQ917539 PQI917539:PQM917539 QAE917539:QAI917539 QKA917539:QKE917539 QTW917539:QUA917539 RDS917539:RDW917539 RNO917539:RNS917539 RXK917539:RXO917539 SHG917539:SHK917539 SRC917539:SRG917539 TAY917539:TBC917539 TKU917539:TKY917539 TUQ917539:TUU917539 UEM917539:UEQ917539 UOI917539:UOM917539 UYE917539:UYI917539 VIA917539:VIE917539 VRW917539:VSA917539 WBS917539:WBW917539 WLO917539:WLS917539 WVK917539:WVO917539 C983075:G983075 IY983075:JC983075 SU983075:SY983075 ACQ983075:ACU983075 AMM983075:AMQ983075 AWI983075:AWM983075 BGE983075:BGI983075 BQA983075:BQE983075 BZW983075:CAA983075 CJS983075:CJW983075 CTO983075:CTS983075 DDK983075:DDO983075 DNG983075:DNK983075 DXC983075:DXG983075 EGY983075:EHC983075 EQU983075:EQY983075 FAQ983075:FAU983075 FKM983075:FKQ983075 FUI983075:FUM983075 GEE983075:GEI983075 GOA983075:GOE983075 GXW983075:GYA983075 HHS983075:HHW983075 HRO983075:HRS983075 IBK983075:IBO983075 ILG983075:ILK983075 IVC983075:IVG983075 JEY983075:JFC983075 JOU983075:JOY983075 JYQ983075:JYU983075 KIM983075:KIQ983075 KSI983075:KSM983075 LCE983075:LCI983075 LMA983075:LME983075 LVW983075:LWA983075 MFS983075:MFW983075 MPO983075:MPS983075 MZK983075:MZO983075 NJG983075:NJK983075 NTC983075:NTG983075 OCY983075:ODC983075 OMU983075:OMY983075 OWQ983075:OWU983075 PGM983075:PGQ983075 PQI983075:PQM983075 QAE983075:QAI983075 QKA983075:QKE983075 QTW983075:QUA983075 RDS983075:RDW983075 RNO983075:RNS983075 RXK983075:RXO983075 SHG983075:SHK983075 SRC983075:SRG983075 TAY983075:TBC983075 TKU983075:TKY983075 TUQ983075:TUU983075 UEM983075:UEQ983075 UOI983075:UOM983075 UYE983075:UYI983075 VIA983075:VIE983075 VRW983075:VSA983075 WBS983075:WBW983075 WLO983075:WLS983075 WVK983075:WVO983075">
      <formula1>"1,2,3,4,6,12"</formula1>
    </dataValidation>
    <dataValidation type="decimal" allowBlank="1" showInputMessage="1" showErrorMessage="1" sqref="C51:G51 IY51:JC51 SU51:SY51 ACQ51:ACU51 AMM51:AMQ51 AWI51:AWM51 BGE51:BGI51 BQA51:BQE51 BZW51:CAA51 CJS51:CJW51 CTO51:CTS51 DDK51:DDO51 DNG51:DNK51 DXC51:DXG51 EGY51:EHC51 EQU51:EQY51 FAQ51:FAU51 FKM51:FKQ51 FUI51:FUM51 GEE51:GEI51 GOA51:GOE51 GXW51:GYA51 HHS51:HHW51 HRO51:HRS51 IBK51:IBO51 ILG51:ILK51 IVC51:IVG51 JEY51:JFC51 JOU51:JOY51 JYQ51:JYU51 KIM51:KIQ51 KSI51:KSM51 LCE51:LCI51 LMA51:LME51 LVW51:LWA51 MFS51:MFW51 MPO51:MPS51 MZK51:MZO51 NJG51:NJK51 NTC51:NTG51 OCY51:ODC51 OMU51:OMY51 OWQ51:OWU51 PGM51:PGQ51 PQI51:PQM51 QAE51:QAI51 QKA51:QKE51 QTW51:QUA51 RDS51:RDW51 RNO51:RNS51 RXK51:RXO51 SHG51:SHK51 SRC51:SRG51 TAY51:TBC51 TKU51:TKY51 TUQ51:TUU51 UEM51:UEQ51 UOI51:UOM51 UYE51:UYI51 VIA51:VIE51 VRW51:VSA51 WBS51:WBW51 WLO51:WLS51 WVK51:WVO51 C65587:G65587 IY65587:JC65587 SU65587:SY65587 ACQ65587:ACU65587 AMM65587:AMQ65587 AWI65587:AWM65587 BGE65587:BGI65587 BQA65587:BQE65587 BZW65587:CAA65587 CJS65587:CJW65587 CTO65587:CTS65587 DDK65587:DDO65587 DNG65587:DNK65587 DXC65587:DXG65587 EGY65587:EHC65587 EQU65587:EQY65587 FAQ65587:FAU65587 FKM65587:FKQ65587 FUI65587:FUM65587 GEE65587:GEI65587 GOA65587:GOE65587 GXW65587:GYA65587 HHS65587:HHW65587 HRO65587:HRS65587 IBK65587:IBO65587 ILG65587:ILK65587 IVC65587:IVG65587 JEY65587:JFC65587 JOU65587:JOY65587 JYQ65587:JYU65587 KIM65587:KIQ65587 KSI65587:KSM65587 LCE65587:LCI65587 LMA65587:LME65587 LVW65587:LWA65587 MFS65587:MFW65587 MPO65587:MPS65587 MZK65587:MZO65587 NJG65587:NJK65587 NTC65587:NTG65587 OCY65587:ODC65587 OMU65587:OMY65587 OWQ65587:OWU65587 PGM65587:PGQ65587 PQI65587:PQM65587 QAE65587:QAI65587 QKA65587:QKE65587 QTW65587:QUA65587 RDS65587:RDW65587 RNO65587:RNS65587 RXK65587:RXO65587 SHG65587:SHK65587 SRC65587:SRG65587 TAY65587:TBC65587 TKU65587:TKY65587 TUQ65587:TUU65587 UEM65587:UEQ65587 UOI65587:UOM65587 UYE65587:UYI65587 VIA65587:VIE65587 VRW65587:VSA65587 WBS65587:WBW65587 WLO65587:WLS65587 WVK65587:WVO65587 C131123:G131123 IY131123:JC131123 SU131123:SY131123 ACQ131123:ACU131123 AMM131123:AMQ131123 AWI131123:AWM131123 BGE131123:BGI131123 BQA131123:BQE131123 BZW131123:CAA131123 CJS131123:CJW131123 CTO131123:CTS131123 DDK131123:DDO131123 DNG131123:DNK131123 DXC131123:DXG131123 EGY131123:EHC131123 EQU131123:EQY131123 FAQ131123:FAU131123 FKM131123:FKQ131123 FUI131123:FUM131123 GEE131123:GEI131123 GOA131123:GOE131123 GXW131123:GYA131123 HHS131123:HHW131123 HRO131123:HRS131123 IBK131123:IBO131123 ILG131123:ILK131123 IVC131123:IVG131123 JEY131123:JFC131123 JOU131123:JOY131123 JYQ131123:JYU131123 KIM131123:KIQ131123 KSI131123:KSM131123 LCE131123:LCI131123 LMA131123:LME131123 LVW131123:LWA131123 MFS131123:MFW131123 MPO131123:MPS131123 MZK131123:MZO131123 NJG131123:NJK131123 NTC131123:NTG131123 OCY131123:ODC131123 OMU131123:OMY131123 OWQ131123:OWU131123 PGM131123:PGQ131123 PQI131123:PQM131123 QAE131123:QAI131123 QKA131123:QKE131123 QTW131123:QUA131123 RDS131123:RDW131123 RNO131123:RNS131123 RXK131123:RXO131123 SHG131123:SHK131123 SRC131123:SRG131123 TAY131123:TBC131123 TKU131123:TKY131123 TUQ131123:TUU131123 UEM131123:UEQ131123 UOI131123:UOM131123 UYE131123:UYI131123 VIA131123:VIE131123 VRW131123:VSA131123 WBS131123:WBW131123 WLO131123:WLS131123 WVK131123:WVO131123 C196659:G196659 IY196659:JC196659 SU196659:SY196659 ACQ196659:ACU196659 AMM196659:AMQ196659 AWI196659:AWM196659 BGE196659:BGI196659 BQA196659:BQE196659 BZW196659:CAA196659 CJS196659:CJW196659 CTO196659:CTS196659 DDK196659:DDO196659 DNG196659:DNK196659 DXC196659:DXG196659 EGY196659:EHC196659 EQU196659:EQY196659 FAQ196659:FAU196659 FKM196659:FKQ196659 FUI196659:FUM196659 GEE196659:GEI196659 GOA196659:GOE196659 GXW196659:GYA196659 HHS196659:HHW196659 HRO196659:HRS196659 IBK196659:IBO196659 ILG196659:ILK196659 IVC196659:IVG196659 JEY196659:JFC196659 JOU196659:JOY196659 JYQ196659:JYU196659 KIM196659:KIQ196659 KSI196659:KSM196659 LCE196659:LCI196659 LMA196659:LME196659 LVW196659:LWA196659 MFS196659:MFW196659 MPO196659:MPS196659 MZK196659:MZO196659 NJG196659:NJK196659 NTC196659:NTG196659 OCY196659:ODC196659 OMU196659:OMY196659 OWQ196659:OWU196659 PGM196659:PGQ196659 PQI196659:PQM196659 QAE196659:QAI196659 QKA196659:QKE196659 QTW196659:QUA196659 RDS196659:RDW196659 RNO196659:RNS196659 RXK196659:RXO196659 SHG196659:SHK196659 SRC196659:SRG196659 TAY196659:TBC196659 TKU196659:TKY196659 TUQ196659:TUU196659 UEM196659:UEQ196659 UOI196659:UOM196659 UYE196659:UYI196659 VIA196659:VIE196659 VRW196659:VSA196659 WBS196659:WBW196659 WLO196659:WLS196659 WVK196659:WVO196659 C262195:G262195 IY262195:JC262195 SU262195:SY262195 ACQ262195:ACU262195 AMM262195:AMQ262195 AWI262195:AWM262195 BGE262195:BGI262195 BQA262195:BQE262195 BZW262195:CAA262195 CJS262195:CJW262195 CTO262195:CTS262195 DDK262195:DDO262195 DNG262195:DNK262195 DXC262195:DXG262195 EGY262195:EHC262195 EQU262195:EQY262195 FAQ262195:FAU262195 FKM262195:FKQ262195 FUI262195:FUM262195 GEE262195:GEI262195 GOA262195:GOE262195 GXW262195:GYA262195 HHS262195:HHW262195 HRO262195:HRS262195 IBK262195:IBO262195 ILG262195:ILK262195 IVC262195:IVG262195 JEY262195:JFC262195 JOU262195:JOY262195 JYQ262195:JYU262195 KIM262195:KIQ262195 KSI262195:KSM262195 LCE262195:LCI262195 LMA262195:LME262195 LVW262195:LWA262195 MFS262195:MFW262195 MPO262195:MPS262195 MZK262195:MZO262195 NJG262195:NJK262195 NTC262195:NTG262195 OCY262195:ODC262195 OMU262195:OMY262195 OWQ262195:OWU262195 PGM262195:PGQ262195 PQI262195:PQM262195 QAE262195:QAI262195 QKA262195:QKE262195 QTW262195:QUA262195 RDS262195:RDW262195 RNO262195:RNS262195 RXK262195:RXO262195 SHG262195:SHK262195 SRC262195:SRG262195 TAY262195:TBC262195 TKU262195:TKY262195 TUQ262195:TUU262195 UEM262195:UEQ262195 UOI262195:UOM262195 UYE262195:UYI262195 VIA262195:VIE262195 VRW262195:VSA262195 WBS262195:WBW262195 WLO262195:WLS262195 WVK262195:WVO262195 C327731:G327731 IY327731:JC327731 SU327731:SY327731 ACQ327731:ACU327731 AMM327731:AMQ327731 AWI327731:AWM327731 BGE327731:BGI327731 BQA327731:BQE327731 BZW327731:CAA327731 CJS327731:CJW327731 CTO327731:CTS327731 DDK327731:DDO327731 DNG327731:DNK327731 DXC327731:DXG327731 EGY327731:EHC327731 EQU327731:EQY327731 FAQ327731:FAU327731 FKM327731:FKQ327731 FUI327731:FUM327731 GEE327731:GEI327731 GOA327731:GOE327731 GXW327731:GYA327731 HHS327731:HHW327731 HRO327731:HRS327731 IBK327731:IBO327731 ILG327731:ILK327731 IVC327731:IVG327731 JEY327731:JFC327731 JOU327731:JOY327731 JYQ327731:JYU327731 KIM327731:KIQ327731 KSI327731:KSM327731 LCE327731:LCI327731 LMA327731:LME327731 LVW327731:LWA327731 MFS327731:MFW327731 MPO327731:MPS327731 MZK327731:MZO327731 NJG327731:NJK327731 NTC327731:NTG327731 OCY327731:ODC327731 OMU327731:OMY327731 OWQ327731:OWU327731 PGM327731:PGQ327731 PQI327731:PQM327731 QAE327731:QAI327731 QKA327731:QKE327731 QTW327731:QUA327731 RDS327731:RDW327731 RNO327731:RNS327731 RXK327731:RXO327731 SHG327731:SHK327731 SRC327731:SRG327731 TAY327731:TBC327731 TKU327731:TKY327731 TUQ327731:TUU327731 UEM327731:UEQ327731 UOI327731:UOM327731 UYE327731:UYI327731 VIA327731:VIE327731 VRW327731:VSA327731 WBS327731:WBW327731 WLO327731:WLS327731 WVK327731:WVO327731 C393267:G393267 IY393267:JC393267 SU393267:SY393267 ACQ393267:ACU393267 AMM393267:AMQ393267 AWI393267:AWM393267 BGE393267:BGI393267 BQA393267:BQE393267 BZW393267:CAA393267 CJS393267:CJW393267 CTO393267:CTS393267 DDK393267:DDO393267 DNG393267:DNK393267 DXC393267:DXG393267 EGY393267:EHC393267 EQU393267:EQY393267 FAQ393267:FAU393267 FKM393267:FKQ393267 FUI393267:FUM393267 GEE393267:GEI393267 GOA393267:GOE393267 GXW393267:GYA393267 HHS393267:HHW393267 HRO393267:HRS393267 IBK393267:IBO393267 ILG393267:ILK393267 IVC393267:IVG393267 JEY393267:JFC393267 JOU393267:JOY393267 JYQ393267:JYU393267 KIM393267:KIQ393267 KSI393267:KSM393267 LCE393267:LCI393267 LMA393267:LME393267 LVW393267:LWA393267 MFS393267:MFW393267 MPO393267:MPS393267 MZK393267:MZO393267 NJG393267:NJK393267 NTC393267:NTG393267 OCY393267:ODC393267 OMU393267:OMY393267 OWQ393267:OWU393267 PGM393267:PGQ393267 PQI393267:PQM393267 QAE393267:QAI393267 QKA393267:QKE393267 QTW393267:QUA393267 RDS393267:RDW393267 RNO393267:RNS393267 RXK393267:RXO393267 SHG393267:SHK393267 SRC393267:SRG393267 TAY393267:TBC393267 TKU393267:TKY393267 TUQ393267:TUU393267 UEM393267:UEQ393267 UOI393267:UOM393267 UYE393267:UYI393267 VIA393267:VIE393267 VRW393267:VSA393267 WBS393267:WBW393267 WLO393267:WLS393267 WVK393267:WVO393267 C458803:G458803 IY458803:JC458803 SU458803:SY458803 ACQ458803:ACU458803 AMM458803:AMQ458803 AWI458803:AWM458803 BGE458803:BGI458803 BQA458803:BQE458803 BZW458803:CAA458803 CJS458803:CJW458803 CTO458803:CTS458803 DDK458803:DDO458803 DNG458803:DNK458803 DXC458803:DXG458803 EGY458803:EHC458803 EQU458803:EQY458803 FAQ458803:FAU458803 FKM458803:FKQ458803 FUI458803:FUM458803 GEE458803:GEI458803 GOA458803:GOE458803 GXW458803:GYA458803 HHS458803:HHW458803 HRO458803:HRS458803 IBK458803:IBO458803 ILG458803:ILK458803 IVC458803:IVG458803 JEY458803:JFC458803 JOU458803:JOY458803 JYQ458803:JYU458803 KIM458803:KIQ458803 KSI458803:KSM458803 LCE458803:LCI458803 LMA458803:LME458803 LVW458803:LWA458803 MFS458803:MFW458803 MPO458803:MPS458803 MZK458803:MZO458803 NJG458803:NJK458803 NTC458803:NTG458803 OCY458803:ODC458803 OMU458803:OMY458803 OWQ458803:OWU458803 PGM458803:PGQ458803 PQI458803:PQM458803 QAE458803:QAI458803 QKA458803:QKE458803 QTW458803:QUA458803 RDS458803:RDW458803 RNO458803:RNS458803 RXK458803:RXO458803 SHG458803:SHK458803 SRC458803:SRG458803 TAY458803:TBC458803 TKU458803:TKY458803 TUQ458803:TUU458803 UEM458803:UEQ458803 UOI458803:UOM458803 UYE458803:UYI458803 VIA458803:VIE458803 VRW458803:VSA458803 WBS458803:WBW458803 WLO458803:WLS458803 WVK458803:WVO458803 C524339:G524339 IY524339:JC524339 SU524339:SY524339 ACQ524339:ACU524339 AMM524339:AMQ524339 AWI524339:AWM524339 BGE524339:BGI524339 BQA524339:BQE524339 BZW524339:CAA524339 CJS524339:CJW524339 CTO524339:CTS524339 DDK524339:DDO524339 DNG524339:DNK524339 DXC524339:DXG524339 EGY524339:EHC524339 EQU524339:EQY524339 FAQ524339:FAU524339 FKM524339:FKQ524339 FUI524339:FUM524339 GEE524339:GEI524339 GOA524339:GOE524339 GXW524339:GYA524339 HHS524339:HHW524339 HRO524339:HRS524339 IBK524339:IBO524339 ILG524339:ILK524339 IVC524339:IVG524339 JEY524339:JFC524339 JOU524339:JOY524339 JYQ524339:JYU524339 KIM524339:KIQ524339 KSI524339:KSM524339 LCE524339:LCI524339 LMA524339:LME524339 LVW524339:LWA524339 MFS524339:MFW524339 MPO524339:MPS524339 MZK524339:MZO524339 NJG524339:NJK524339 NTC524339:NTG524339 OCY524339:ODC524339 OMU524339:OMY524339 OWQ524339:OWU524339 PGM524339:PGQ524339 PQI524339:PQM524339 QAE524339:QAI524339 QKA524339:QKE524339 QTW524339:QUA524339 RDS524339:RDW524339 RNO524339:RNS524339 RXK524339:RXO524339 SHG524339:SHK524339 SRC524339:SRG524339 TAY524339:TBC524339 TKU524339:TKY524339 TUQ524339:TUU524339 UEM524339:UEQ524339 UOI524339:UOM524339 UYE524339:UYI524339 VIA524339:VIE524339 VRW524339:VSA524339 WBS524339:WBW524339 WLO524339:WLS524339 WVK524339:WVO524339 C589875:G589875 IY589875:JC589875 SU589875:SY589875 ACQ589875:ACU589875 AMM589875:AMQ589875 AWI589875:AWM589875 BGE589875:BGI589875 BQA589875:BQE589875 BZW589875:CAA589875 CJS589875:CJW589875 CTO589875:CTS589875 DDK589875:DDO589875 DNG589875:DNK589875 DXC589875:DXG589875 EGY589875:EHC589875 EQU589875:EQY589875 FAQ589875:FAU589875 FKM589875:FKQ589875 FUI589875:FUM589875 GEE589875:GEI589875 GOA589875:GOE589875 GXW589875:GYA589875 HHS589875:HHW589875 HRO589875:HRS589875 IBK589875:IBO589875 ILG589875:ILK589875 IVC589875:IVG589875 JEY589875:JFC589875 JOU589875:JOY589875 JYQ589875:JYU589875 KIM589875:KIQ589875 KSI589875:KSM589875 LCE589875:LCI589875 LMA589875:LME589875 LVW589875:LWA589875 MFS589875:MFW589875 MPO589875:MPS589875 MZK589875:MZO589875 NJG589875:NJK589875 NTC589875:NTG589875 OCY589875:ODC589875 OMU589875:OMY589875 OWQ589875:OWU589875 PGM589875:PGQ589875 PQI589875:PQM589875 QAE589875:QAI589875 QKA589875:QKE589875 QTW589875:QUA589875 RDS589875:RDW589875 RNO589875:RNS589875 RXK589875:RXO589875 SHG589875:SHK589875 SRC589875:SRG589875 TAY589875:TBC589875 TKU589875:TKY589875 TUQ589875:TUU589875 UEM589875:UEQ589875 UOI589875:UOM589875 UYE589875:UYI589875 VIA589875:VIE589875 VRW589875:VSA589875 WBS589875:WBW589875 WLO589875:WLS589875 WVK589875:WVO589875 C655411:G655411 IY655411:JC655411 SU655411:SY655411 ACQ655411:ACU655411 AMM655411:AMQ655411 AWI655411:AWM655411 BGE655411:BGI655411 BQA655411:BQE655411 BZW655411:CAA655411 CJS655411:CJW655411 CTO655411:CTS655411 DDK655411:DDO655411 DNG655411:DNK655411 DXC655411:DXG655411 EGY655411:EHC655411 EQU655411:EQY655411 FAQ655411:FAU655411 FKM655411:FKQ655411 FUI655411:FUM655411 GEE655411:GEI655411 GOA655411:GOE655411 GXW655411:GYA655411 HHS655411:HHW655411 HRO655411:HRS655411 IBK655411:IBO655411 ILG655411:ILK655411 IVC655411:IVG655411 JEY655411:JFC655411 JOU655411:JOY655411 JYQ655411:JYU655411 KIM655411:KIQ655411 KSI655411:KSM655411 LCE655411:LCI655411 LMA655411:LME655411 LVW655411:LWA655411 MFS655411:MFW655411 MPO655411:MPS655411 MZK655411:MZO655411 NJG655411:NJK655411 NTC655411:NTG655411 OCY655411:ODC655411 OMU655411:OMY655411 OWQ655411:OWU655411 PGM655411:PGQ655411 PQI655411:PQM655411 QAE655411:QAI655411 QKA655411:QKE655411 QTW655411:QUA655411 RDS655411:RDW655411 RNO655411:RNS655411 RXK655411:RXO655411 SHG655411:SHK655411 SRC655411:SRG655411 TAY655411:TBC655411 TKU655411:TKY655411 TUQ655411:TUU655411 UEM655411:UEQ655411 UOI655411:UOM655411 UYE655411:UYI655411 VIA655411:VIE655411 VRW655411:VSA655411 WBS655411:WBW655411 WLO655411:WLS655411 WVK655411:WVO655411 C720947:G720947 IY720947:JC720947 SU720947:SY720947 ACQ720947:ACU720947 AMM720947:AMQ720947 AWI720947:AWM720947 BGE720947:BGI720947 BQA720947:BQE720947 BZW720947:CAA720947 CJS720947:CJW720947 CTO720947:CTS720947 DDK720947:DDO720947 DNG720947:DNK720947 DXC720947:DXG720947 EGY720947:EHC720947 EQU720947:EQY720947 FAQ720947:FAU720947 FKM720947:FKQ720947 FUI720947:FUM720947 GEE720947:GEI720947 GOA720947:GOE720947 GXW720947:GYA720947 HHS720947:HHW720947 HRO720947:HRS720947 IBK720947:IBO720947 ILG720947:ILK720947 IVC720947:IVG720947 JEY720947:JFC720947 JOU720947:JOY720947 JYQ720947:JYU720947 KIM720947:KIQ720947 KSI720947:KSM720947 LCE720947:LCI720947 LMA720947:LME720947 LVW720947:LWA720947 MFS720947:MFW720947 MPO720947:MPS720947 MZK720947:MZO720947 NJG720947:NJK720947 NTC720947:NTG720947 OCY720947:ODC720947 OMU720947:OMY720947 OWQ720947:OWU720947 PGM720947:PGQ720947 PQI720947:PQM720947 QAE720947:QAI720947 QKA720947:QKE720947 QTW720947:QUA720947 RDS720947:RDW720947 RNO720947:RNS720947 RXK720947:RXO720947 SHG720947:SHK720947 SRC720947:SRG720947 TAY720947:TBC720947 TKU720947:TKY720947 TUQ720947:TUU720947 UEM720947:UEQ720947 UOI720947:UOM720947 UYE720947:UYI720947 VIA720947:VIE720947 VRW720947:VSA720947 WBS720947:WBW720947 WLO720947:WLS720947 WVK720947:WVO720947 C786483:G786483 IY786483:JC786483 SU786483:SY786483 ACQ786483:ACU786483 AMM786483:AMQ786483 AWI786483:AWM786483 BGE786483:BGI786483 BQA786483:BQE786483 BZW786483:CAA786483 CJS786483:CJW786483 CTO786483:CTS786483 DDK786483:DDO786483 DNG786483:DNK786483 DXC786483:DXG786483 EGY786483:EHC786483 EQU786483:EQY786483 FAQ786483:FAU786483 FKM786483:FKQ786483 FUI786483:FUM786483 GEE786483:GEI786483 GOA786483:GOE786483 GXW786483:GYA786483 HHS786483:HHW786483 HRO786483:HRS786483 IBK786483:IBO786483 ILG786483:ILK786483 IVC786483:IVG786483 JEY786483:JFC786483 JOU786483:JOY786483 JYQ786483:JYU786483 KIM786483:KIQ786483 KSI786483:KSM786483 LCE786483:LCI786483 LMA786483:LME786483 LVW786483:LWA786483 MFS786483:MFW786483 MPO786483:MPS786483 MZK786483:MZO786483 NJG786483:NJK786483 NTC786483:NTG786483 OCY786483:ODC786483 OMU786483:OMY786483 OWQ786483:OWU786483 PGM786483:PGQ786483 PQI786483:PQM786483 QAE786483:QAI786483 QKA786483:QKE786483 QTW786483:QUA786483 RDS786483:RDW786483 RNO786483:RNS786483 RXK786483:RXO786483 SHG786483:SHK786483 SRC786483:SRG786483 TAY786483:TBC786483 TKU786483:TKY786483 TUQ786483:TUU786483 UEM786483:UEQ786483 UOI786483:UOM786483 UYE786483:UYI786483 VIA786483:VIE786483 VRW786483:VSA786483 WBS786483:WBW786483 WLO786483:WLS786483 WVK786483:WVO786483 C852019:G852019 IY852019:JC852019 SU852019:SY852019 ACQ852019:ACU852019 AMM852019:AMQ852019 AWI852019:AWM852019 BGE852019:BGI852019 BQA852019:BQE852019 BZW852019:CAA852019 CJS852019:CJW852019 CTO852019:CTS852019 DDK852019:DDO852019 DNG852019:DNK852019 DXC852019:DXG852019 EGY852019:EHC852019 EQU852019:EQY852019 FAQ852019:FAU852019 FKM852019:FKQ852019 FUI852019:FUM852019 GEE852019:GEI852019 GOA852019:GOE852019 GXW852019:GYA852019 HHS852019:HHW852019 HRO852019:HRS852019 IBK852019:IBO852019 ILG852019:ILK852019 IVC852019:IVG852019 JEY852019:JFC852019 JOU852019:JOY852019 JYQ852019:JYU852019 KIM852019:KIQ852019 KSI852019:KSM852019 LCE852019:LCI852019 LMA852019:LME852019 LVW852019:LWA852019 MFS852019:MFW852019 MPO852019:MPS852019 MZK852019:MZO852019 NJG852019:NJK852019 NTC852019:NTG852019 OCY852019:ODC852019 OMU852019:OMY852019 OWQ852019:OWU852019 PGM852019:PGQ852019 PQI852019:PQM852019 QAE852019:QAI852019 QKA852019:QKE852019 QTW852019:QUA852019 RDS852019:RDW852019 RNO852019:RNS852019 RXK852019:RXO852019 SHG852019:SHK852019 SRC852019:SRG852019 TAY852019:TBC852019 TKU852019:TKY852019 TUQ852019:TUU852019 UEM852019:UEQ852019 UOI852019:UOM852019 UYE852019:UYI852019 VIA852019:VIE852019 VRW852019:VSA852019 WBS852019:WBW852019 WLO852019:WLS852019 WVK852019:WVO852019 C917555:G917555 IY917555:JC917555 SU917555:SY917555 ACQ917555:ACU917555 AMM917555:AMQ917555 AWI917555:AWM917555 BGE917555:BGI917555 BQA917555:BQE917555 BZW917555:CAA917555 CJS917555:CJW917555 CTO917555:CTS917555 DDK917555:DDO917555 DNG917555:DNK917555 DXC917555:DXG917555 EGY917555:EHC917555 EQU917555:EQY917555 FAQ917555:FAU917555 FKM917555:FKQ917555 FUI917555:FUM917555 GEE917555:GEI917555 GOA917555:GOE917555 GXW917555:GYA917555 HHS917555:HHW917555 HRO917555:HRS917555 IBK917555:IBO917555 ILG917555:ILK917555 IVC917555:IVG917555 JEY917555:JFC917555 JOU917555:JOY917555 JYQ917555:JYU917555 KIM917555:KIQ917555 KSI917555:KSM917555 LCE917555:LCI917555 LMA917555:LME917555 LVW917555:LWA917555 MFS917555:MFW917555 MPO917555:MPS917555 MZK917555:MZO917555 NJG917555:NJK917555 NTC917555:NTG917555 OCY917555:ODC917555 OMU917555:OMY917555 OWQ917555:OWU917555 PGM917555:PGQ917555 PQI917555:PQM917555 QAE917555:QAI917555 QKA917555:QKE917555 QTW917555:QUA917555 RDS917555:RDW917555 RNO917555:RNS917555 RXK917555:RXO917555 SHG917555:SHK917555 SRC917555:SRG917555 TAY917555:TBC917555 TKU917555:TKY917555 TUQ917555:TUU917555 UEM917555:UEQ917555 UOI917555:UOM917555 UYE917555:UYI917555 VIA917555:VIE917555 VRW917555:VSA917555 WBS917555:WBW917555 WLO917555:WLS917555 WVK917555:WVO917555 C983091:G983091 IY983091:JC983091 SU983091:SY983091 ACQ983091:ACU983091 AMM983091:AMQ983091 AWI983091:AWM983091 BGE983091:BGI983091 BQA983091:BQE983091 BZW983091:CAA983091 CJS983091:CJW983091 CTO983091:CTS983091 DDK983091:DDO983091 DNG983091:DNK983091 DXC983091:DXG983091 EGY983091:EHC983091 EQU983091:EQY983091 FAQ983091:FAU983091 FKM983091:FKQ983091 FUI983091:FUM983091 GEE983091:GEI983091 GOA983091:GOE983091 GXW983091:GYA983091 HHS983091:HHW983091 HRO983091:HRS983091 IBK983091:IBO983091 ILG983091:ILK983091 IVC983091:IVG983091 JEY983091:JFC983091 JOU983091:JOY983091 JYQ983091:JYU983091 KIM983091:KIQ983091 KSI983091:KSM983091 LCE983091:LCI983091 LMA983091:LME983091 LVW983091:LWA983091 MFS983091:MFW983091 MPO983091:MPS983091 MZK983091:MZO983091 NJG983091:NJK983091 NTC983091:NTG983091 OCY983091:ODC983091 OMU983091:OMY983091 OWQ983091:OWU983091 PGM983091:PGQ983091 PQI983091:PQM983091 QAE983091:QAI983091 QKA983091:QKE983091 QTW983091:QUA983091 RDS983091:RDW983091 RNO983091:RNS983091 RXK983091:RXO983091 SHG983091:SHK983091 SRC983091:SRG983091 TAY983091:TBC983091 TKU983091:TKY983091 TUQ983091:TUU983091 UEM983091:UEQ983091 UOI983091:UOM983091 UYE983091:UYI983091 VIA983091:VIE983091 VRW983091:VSA983091 WBS983091:WBW983091 WLO983091:WLS983091 WVK983091:WVO983091">
      <formula1>0</formula1>
      <formula2>C50</formula2>
    </dataValidation>
    <dataValidation type="decimal" allowBlank="1" showInputMessage="1" showErrorMessage="1" error="El importe a financiar mediante Leasing no puede ser superior a la inversión en Activos No corrientes del mismo año." sqref="G56 JC56 SY56 ACU56 AMQ56 AWM56 BGI56 BQE56 CAA56 CJW56 CTS56 DDO56 DNK56 DXG56 EHC56 EQY56 FAU56 FKQ56 FUM56 GEI56 GOE56 GYA56 HHW56 HRS56 IBO56 ILK56 IVG56 JFC56 JOY56 JYU56 KIQ56 KSM56 LCI56 LME56 LWA56 MFW56 MPS56 MZO56 NJK56 NTG56 ODC56 OMY56 OWU56 PGQ56 PQM56 QAI56 QKE56 QUA56 RDW56 RNS56 RXO56 SHK56 SRG56 TBC56 TKY56 TUU56 UEQ56 UOM56 UYI56 VIE56 VSA56 WBW56 WLS56 WVO56 G65592 JC65592 SY65592 ACU65592 AMQ65592 AWM65592 BGI65592 BQE65592 CAA65592 CJW65592 CTS65592 DDO65592 DNK65592 DXG65592 EHC65592 EQY65592 FAU65592 FKQ65592 FUM65592 GEI65592 GOE65592 GYA65592 HHW65592 HRS65592 IBO65592 ILK65592 IVG65592 JFC65592 JOY65592 JYU65592 KIQ65592 KSM65592 LCI65592 LME65592 LWA65592 MFW65592 MPS65592 MZO65592 NJK65592 NTG65592 ODC65592 OMY65592 OWU65592 PGQ65592 PQM65592 QAI65592 QKE65592 QUA65592 RDW65592 RNS65592 RXO65592 SHK65592 SRG65592 TBC65592 TKY65592 TUU65592 UEQ65592 UOM65592 UYI65592 VIE65592 VSA65592 WBW65592 WLS65592 WVO65592 G131128 JC131128 SY131128 ACU131128 AMQ131128 AWM131128 BGI131128 BQE131128 CAA131128 CJW131128 CTS131128 DDO131128 DNK131128 DXG131128 EHC131128 EQY131128 FAU131128 FKQ131128 FUM131128 GEI131128 GOE131128 GYA131128 HHW131128 HRS131128 IBO131128 ILK131128 IVG131128 JFC131128 JOY131128 JYU131128 KIQ131128 KSM131128 LCI131128 LME131128 LWA131128 MFW131128 MPS131128 MZO131128 NJK131128 NTG131128 ODC131128 OMY131128 OWU131128 PGQ131128 PQM131128 QAI131128 QKE131128 QUA131128 RDW131128 RNS131128 RXO131128 SHK131128 SRG131128 TBC131128 TKY131128 TUU131128 UEQ131128 UOM131128 UYI131128 VIE131128 VSA131128 WBW131128 WLS131128 WVO131128 G196664 JC196664 SY196664 ACU196664 AMQ196664 AWM196664 BGI196664 BQE196664 CAA196664 CJW196664 CTS196664 DDO196664 DNK196664 DXG196664 EHC196664 EQY196664 FAU196664 FKQ196664 FUM196664 GEI196664 GOE196664 GYA196664 HHW196664 HRS196664 IBO196664 ILK196664 IVG196664 JFC196664 JOY196664 JYU196664 KIQ196664 KSM196664 LCI196664 LME196664 LWA196664 MFW196664 MPS196664 MZO196664 NJK196664 NTG196664 ODC196664 OMY196664 OWU196664 PGQ196664 PQM196664 QAI196664 QKE196664 QUA196664 RDW196664 RNS196664 RXO196664 SHK196664 SRG196664 TBC196664 TKY196664 TUU196664 UEQ196664 UOM196664 UYI196664 VIE196664 VSA196664 WBW196664 WLS196664 WVO196664 G262200 JC262200 SY262200 ACU262200 AMQ262200 AWM262200 BGI262200 BQE262200 CAA262200 CJW262200 CTS262200 DDO262200 DNK262200 DXG262200 EHC262200 EQY262200 FAU262200 FKQ262200 FUM262200 GEI262200 GOE262200 GYA262200 HHW262200 HRS262200 IBO262200 ILK262200 IVG262200 JFC262200 JOY262200 JYU262200 KIQ262200 KSM262200 LCI262200 LME262200 LWA262200 MFW262200 MPS262200 MZO262200 NJK262200 NTG262200 ODC262200 OMY262200 OWU262200 PGQ262200 PQM262200 QAI262200 QKE262200 QUA262200 RDW262200 RNS262200 RXO262200 SHK262200 SRG262200 TBC262200 TKY262200 TUU262200 UEQ262200 UOM262200 UYI262200 VIE262200 VSA262200 WBW262200 WLS262200 WVO262200 G327736 JC327736 SY327736 ACU327736 AMQ327736 AWM327736 BGI327736 BQE327736 CAA327736 CJW327736 CTS327736 DDO327736 DNK327736 DXG327736 EHC327736 EQY327736 FAU327736 FKQ327736 FUM327736 GEI327736 GOE327736 GYA327736 HHW327736 HRS327736 IBO327736 ILK327736 IVG327736 JFC327736 JOY327736 JYU327736 KIQ327736 KSM327736 LCI327736 LME327736 LWA327736 MFW327736 MPS327736 MZO327736 NJK327736 NTG327736 ODC327736 OMY327736 OWU327736 PGQ327736 PQM327736 QAI327736 QKE327736 QUA327736 RDW327736 RNS327736 RXO327736 SHK327736 SRG327736 TBC327736 TKY327736 TUU327736 UEQ327736 UOM327736 UYI327736 VIE327736 VSA327736 WBW327736 WLS327736 WVO327736 G393272 JC393272 SY393272 ACU393272 AMQ393272 AWM393272 BGI393272 BQE393272 CAA393272 CJW393272 CTS393272 DDO393272 DNK393272 DXG393272 EHC393272 EQY393272 FAU393272 FKQ393272 FUM393272 GEI393272 GOE393272 GYA393272 HHW393272 HRS393272 IBO393272 ILK393272 IVG393272 JFC393272 JOY393272 JYU393272 KIQ393272 KSM393272 LCI393272 LME393272 LWA393272 MFW393272 MPS393272 MZO393272 NJK393272 NTG393272 ODC393272 OMY393272 OWU393272 PGQ393272 PQM393272 QAI393272 QKE393272 QUA393272 RDW393272 RNS393272 RXO393272 SHK393272 SRG393272 TBC393272 TKY393272 TUU393272 UEQ393272 UOM393272 UYI393272 VIE393272 VSA393272 WBW393272 WLS393272 WVO393272 G458808 JC458808 SY458808 ACU458808 AMQ458808 AWM458808 BGI458808 BQE458808 CAA458808 CJW458808 CTS458808 DDO458808 DNK458808 DXG458808 EHC458808 EQY458808 FAU458808 FKQ458808 FUM458808 GEI458808 GOE458808 GYA458808 HHW458808 HRS458808 IBO458808 ILK458808 IVG458808 JFC458808 JOY458808 JYU458808 KIQ458808 KSM458808 LCI458808 LME458808 LWA458808 MFW458808 MPS458808 MZO458808 NJK458808 NTG458808 ODC458808 OMY458808 OWU458808 PGQ458808 PQM458808 QAI458808 QKE458808 QUA458808 RDW458808 RNS458808 RXO458808 SHK458808 SRG458808 TBC458808 TKY458808 TUU458808 UEQ458808 UOM458808 UYI458808 VIE458808 VSA458808 WBW458808 WLS458808 WVO458808 G524344 JC524344 SY524344 ACU524344 AMQ524344 AWM524344 BGI524344 BQE524344 CAA524344 CJW524344 CTS524344 DDO524344 DNK524344 DXG524344 EHC524344 EQY524344 FAU524344 FKQ524344 FUM524344 GEI524344 GOE524344 GYA524344 HHW524344 HRS524344 IBO524344 ILK524344 IVG524344 JFC524344 JOY524344 JYU524344 KIQ524344 KSM524344 LCI524344 LME524344 LWA524344 MFW524344 MPS524344 MZO524344 NJK524344 NTG524344 ODC524344 OMY524344 OWU524344 PGQ524344 PQM524344 QAI524344 QKE524344 QUA524344 RDW524344 RNS524344 RXO524344 SHK524344 SRG524344 TBC524344 TKY524344 TUU524344 UEQ524344 UOM524344 UYI524344 VIE524344 VSA524344 WBW524344 WLS524344 WVO524344 G589880 JC589880 SY589880 ACU589880 AMQ589880 AWM589880 BGI589880 BQE589880 CAA589880 CJW589880 CTS589880 DDO589880 DNK589880 DXG589880 EHC589880 EQY589880 FAU589880 FKQ589880 FUM589880 GEI589880 GOE589880 GYA589880 HHW589880 HRS589880 IBO589880 ILK589880 IVG589880 JFC589880 JOY589880 JYU589880 KIQ589880 KSM589880 LCI589880 LME589880 LWA589880 MFW589880 MPS589880 MZO589880 NJK589880 NTG589880 ODC589880 OMY589880 OWU589880 PGQ589880 PQM589880 QAI589880 QKE589880 QUA589880 RDW589880 RNS589880 RXO589880 SHK589880 SRG589880 TBC589880 TKY589880 TUU589880 UEQ589880 UOM589880 UYI589880 VIE589880 VSA589880 WBW589880 WLS589880 WVO589880 G655416 JC655416 SY655416 ACU655416 AMQ655416 AWM655416 BGI655416 BQE655416 CAA655416 CJW655416 CTS655416 DDO655416 DNK655416 DXG655416 EHC655416 EQY655416 FAU655416 FKQ655416 FUM655416 GEI655416 GOE655416 GYA655416 HHW655416 HRS655416 IBO655416 ILK655416 IVG655416 JFC655416 JOY655416 JYU655416 KIQ655416 KSM655416 LCI655416 LME655416 LWA655416 MFW655416 MPS655416 MZO655416 NJK655416 NTG655416 ODC655416 OMY655416 OWU655416 PGQ655416 PQM655416 QAI655416 QKE655416 QUA655416 RDW655416 RNS655416 RXO655416 SHK655416 SRG655416 TBC655416 TKY655416 TUU655416 UEQ655416 UOM655416 UYI655416 VIE655416 VSA655416 WBW655416 WLS655416 WVO655416 G720952 JC720952 SY720952 ACU720952 AMQ720952 AWM720952 BGI720952 BQE720952 CAA720952 CJW720952 CTS720952 DDO720952 DNK720952 DXG720952 EHC720952 EQY720952 FAU720952 FKQ720952 FUM720952 GEI720952 GOE720952 GYA720952 HHW720952 HRS720952 IBO720952 ILK720952 IVG720952 JFC720952 JOY720952 JYU720952 KIQ720952 KSM720952 LCI720952 LME720952 LWA720952 MFW720952 MPS720952 MZO720952 NJK720952 NTG720952 ODC720952 OMY720952 OWU720952 PGQ720952 PQM720952 QAI720952 QKE720952 QUA720952 RDW720952 RNS720952 RXO720952 SHK720952 SRG720952 TBC720952 TKY720952 TUU720952 UEQ720952 UOM720952 UYI720952 VIE720952 VSA720952 WBW720952 WLS720952 WVO720952 G786488 JC786488 SY786488 ACU786488 AMQ786488 AWM786488 BGI786488 BQE786488 CAA786488 CJW786488 CTS786488 DDO786488 DNK786488 DXG786488 EHC786488 EQY786488 FAU786488 FKQ786488 FUM786488 GEI786488 GOE786488 GYA786488 HHW786488 HRS786488 IBO786488 ILK786488 IVG786488 JFC786488 JOY786488 JYU786488 KIQ786488 KSM786488 LCI786488 LME786488 LWA786488 MFW786488 MPS786488 MZO786488 NJK786488 NTG786488 ODC786488 OMY786488 OWU786488 PGQ786488 PQM786488 QAI786488 QKE786488 QUA786488 RDW786488 RNS786488 RXO786488 SHK786488 SRG786488 TBC786488 TKY786488 TUU786488 UEQ786488 UOM786488 UYI786488 VIE786488 VSA786488 WBW786488 WLS786488 WVO786488 G852024 JC852024 SY852024 ACU852024 AMQ852024 AWM852024 BGI852024 BQE852024 CAA852024 CJW852024 CTS852024 DDO852024 DNK852024 DXG852024 EHC852024 EQY852024 FAU852024 FKQ852024 FUM852024 GEI852024 GOE852024 GYA852024 HHW852024 HRS852024 IBO852024 ILK852024 IVG852024 JFC852024 JOY852024 JYU852024 KIQ852024 KSM852024 LCI852024 LME852024 LWA852024 MFW852024 MPS852024 MZO852024 NJK852024 NTG852024 ODC852024 OMY852024 OWU852024 PGQ852024 PQM852024 QAI852024 QKE852024 QUA852024 RDW852024 RNS852024 RXO852024 SHK852024 SRG852024 TBC852024 TKY852024 TUU852024 UEQ852024 UOM852024 UYI852024 VIE852024 VSA852024 WBW852024 WLS852024 WVO852024 G917560 JC917560 SY917560 ACU917560 AMQ917560 AWM917560 BGI917560 BQE917560 CAA917560 CJW917560 CTS917560 DDO917560 DNK917560 DXG917560 EHC917560 EQY917560 FAU917560 FKQ917560 FUM917560 GEI917560 GOE917560 GYA917560 HHW917560 HRS917560 IBO917560 ILK917560 IVG917560 JFC917560 JOY917560 JYU917560 KIQ917560 KSM917560 LCI917560 LME917560 LWA917560 MFW917560 MPS917560 MZO917560 NJK917560 NTG917560 ODC917560 OMY917560 OWU917560 PGQ917560 PQM917560 QAI917560 QKE917560 QUA917560 RDW917560 RNS917560 RXO917560 SHK917560 SRG917560 TBC917560 TKY917560 TUU917560 UEQ917560 UOM917560 UYI917560 VIE917560 VSA917560 WBW917560 WLS917560 WVO917560 G983096 JC983096 SY983096 ACU983096 AMQ983096 AWM983096 BGI983096 BQE983096 CAA983096 CJW983096 CTS983096 DDO983096 DNK983096 DXG983096 EHC983096 EQY983096 FAU983096 FKQ983096 FUM983096 GEI983096 GOE983096 GYA983096 HHW983096 HRS983096 IBO983096 ILK983096 IVG983096 JFC983096 JOY983096 JYU983096 KIQ983096 KSM983096 LCI983096 LME983096 LWA983096 MFW983096 MPS983096 MZO983096 NJK983096 NTG983096 ODC983096 OMY983096 OWU983096 PGQ983096 PQM983096 QAI983096 QKE983096 QUA983096 RDW983096 RNS983096 RXO983096 SHK983096 SRG983096 TBC983096 TKY983096 TUU983096 UEQ983096 UOM983096 UYI983096 VIE983096 VSA983096 WBW983096 WLS983096 WVO983096">
      <formula1>0</formula1>
      <formula2>$G$6</formula2>
    </dataValidation>
    <dataValidation type="whole" operator="greaterThanOrEqual" allowBlank="1" showInputMessage="1" showErrorMessage="1" sqref="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formula1>B11</formula1>
    </dataValidation>
    <dataValidation type="decimal" allowBlank="1" showInputMessage="1" showErrorMessage="1" error="El valor residual no puede ser negativo ni inferior al valor del principal." sqref="B58:G58 IX58:JC58 ST58:SY58 ACP58:ACU58 AML58:AMQ58 AWH58:AWM58 BGD58:BGI58 BPZ58:BQE58 BZV58:CAA58 CJR58:CJW58 CTN58:CTS58 DDJ58:DDO58 DNF58:DNK58 DXB58:DXG58 EGX58:EHC58 EQT58:EQY58 FAP58:FAU58 FKL58:FKQ58 FUH58:FUM58 GED58:GEI58 GNZ58:GOE58 GXV58:GYA58 HHR58:HHW58 HRN58:HRS58 IBJ58:IBO58 ILF58:ILK58 IVB58:IVG58 JEX58:JFC58 JOT58:JOY58 JYP58:JYU58 KIL58:KIQ58 KSH58:KSM58 LCD58:LCI58 LLZ58:LME58 LVV58:LWA58 MFR58:MFW58 MPN58:MPS58 MZJ58:MZO58 NJF58:NJK58 NTB58:NTG58 OCX58:ODC58 OMT58:OMY58 OWP58:OWU58 PGL58:PGQ58 PQH58:PQM58 QAD58:QAI58 QJZ58:QKE58 QTV58:QUA58 RDR58:RDW58 RNN58:RNS58 RXJ58:RXO58 SHF58:SHK58 SRB58:SRG58 TAX58:TBC58 TKT58:TKY58 TUP58:TUU58 UEL58:UEQ58 UOH58:UOM58 UYD58:UYI58 VHZ58:VIE58 VRV58:VSA58 WBR58:WBW58 WLN58:WLS58 WVJ58:WVO58 B65594:G65594 IX65594:JC65594 ST65594:SY65594 ACP65594:ACU65594 AML65594:AMQ65594 AWH65594:AWM65594 BGD65594:BGI65594 BPZ65594:BQE65594 BZV65594:CAA65594 CJR65594:CJW65594 CTN65594:CTS65594 DDJ65594:DDO65594 DNF65594:DNK65594 DXB65594:DXG65594 EGX65594:EHC65594 EQT65594:EQY65594 FAP65594:FAU65594 FKL65594:FKQ65594 FUH65594:FUM65594 GED65594:GEI65594 GNZ65594:GOE65594 GXV65594:GYA65594 HHR65594:HHW65594 HRN65594:HRS65594 IBJ65594:IBO65594 ILF65594:ILK65594 IVB65594:IVG65594 JEX65594:JFC65594 JOT65594:JOY65594 JYP65594:JYU65594 KIL65594:KIQ65594 KSH65594:KSM65594 LCD65594:LCI65594 LLZ65594:LME65594 LVV65594:LWA65594 MFR65594:MFW65594 MPN65594:MPS65594 MZJ65594:MZO65594 NJF65594:NJK65594 NTB65594:NTG65594 OCX65594:ODC65594 OMT65594:OMY65594 OWP65594:OWU65594 PGL65594:PGQ65594 PQH65594:PQM65594 QAD65594:QAI65594 QJZ65594:QKE65594 QTV65594:QUA65594 RDR65594:RDW65594 RNN65594:RNS65594 RXJ65594:RXO65594 SHF65594:SHK65594 SRB65594:SRG65594 TAX65594:TBC65594 TKT65594:TKY65594 TUP65594:TUU65594 UEL65594:UEQ65594 UOH65594:UOM65594 UYD65594:UYI65594 VHZ65594:VIE65594 VRV65594:VSA65594 WBR65594:WBW65594 WLN65594:WLS65594 WVJ65594:WVO65594 B131130:G131130 IX131130:JC131130 ST131130:SY131130 ACP131130:ACU131130 AML131130:AMQ131130 AWH131130:AWM131130 BGD131130:BGI131130 BPZ131130:BQE131130 BZV131130:CAA131130 CJR131130:CJW131130 CTN131130:CTS131130 DDJ131130:DDO131130 DNF131130:DNK131130 DXB131130:DXG131130 EGX131130:EHC131130 EQT131130:EQY131130 FAP131130:FAU131130 FKL131130:FKQ131130 FUH131130:FUM131130 GED131130:GEI131130 GNZ131130:GOE131130 GXV131130:GYA131130 HHR131130:HHW131130 HRN131130:HRS131130 IBJ131130:IBO131130 ILF131130:ILK131130 IVB131130:IVG131130 JEX131130:JFC131130 JOT131130:JOY131130 JYP131130:JYU131130 KIL131130:KIQ131130 KSH131130:KSM131130 LCD131130:LCI131130 LLZ131130:LME131130 LVV131130:LWA131130 MFR131130:MFW131130 MPN131130:MPS131130 MZJ131130:MZO131130 NJF131130:NJK131130 NTB131130:NTG131130 OCX131130:ODC131130 OMT131130:OMY131130 OWP131130:OWU131130 PGL131130:PGQ131130 PQH131130:PQM131130 QAD131130:QAI131130 QJZ131130:QKE131130 QTV131130:QUA131130 RDR131130:RDW131130 RNN131130:RNS131130 RXJ131130:RXO131130 SHF131130:SHK131130 SRB131130:SRG131130 TAX131130:TBC131130 TKT131130:TKY131130 TUP131130:TUU131130 UEL131130:UEQ131130 UOH131130:UOM131130 UYD131130:UYI131130 VHZ131130:VIE131130 VRV131130:VSA131130 WBR131130:WBW131130 WLN131130:WLS131130 WVJ131130:WVO131130 B196666:G196666 IX196666:JC196666 ST196666:SY196666 ACP196666:ACU196666 AML196666:AMQ196666 AWH196666:AWM196666 BGD196666:BGI196666 BPZ196666:BQE196666 BZV196666:CAA196666 CJR196666:CJW196666 CTN196666:CTS196666 DDJ196666:DDO196666 DNF196666:DNK196666 DXB196666:DXG196666 EGX196666:EHC196666 EQT196666:EQY196666 FAP196666:FAU196666 FKL196666:FKQ196666 FUH196666:FUM196666 GED196666:GEI196666 GNZ196666:GOE196666 GXV196666:GYA196666 HHR196666:HHW196666 HRN196666:HRS196666 IBJ196666:IBO196666 ILF196666:ILK196666 IVB196666:IVG196666 JEX196666:JFC196666 JOT196666:JOY196666 JYP196666:JYU196666 KIL196666:KIQ196666 KSH196666:KSM196666 LCD196666:LCI196666 LLZ196666:LME196666 LVV196666:LWA196666 MFR196666:MFW196666 MPN196666:MPS196666 MZJ196666:MZO196666 NJF196666:NJK196666 NTB196666:NTG196666 OCX196666:ODC196666 OMT196666:OMY196666 OWP196666:OWU196666 PGL196666:PGQ196666 PQH196666:PQM196666 QAD196666:QAI196666 QJZ196666:QKE196666 QTV196666:QUA196666 RDR196666:RDW196666 RNN196666:RNS196666 RXJ196666:RXO196666 SHF196666:SHK196666 SRB196666:SRG196666 TAX196666:TBC196666 TKT196666:TKY196666 TUP196666:TUU196666 UEL196666:UEQ196666 UOH196666:UOM196666 UYD196666:UYI196666 VHZ196666:VIE196666 VRV196666:VSA196666 WBR196666:WBW196666 WLN196666:WLS196666 WVJ196666:WVO196666 B262202:G262202 IX262202:JC262202 ST262202:SY262202 ACP262202:ACU262202 AML262202:AMQ262202 AWH262202:AWM262202 BGD262202:BGI262202 BPZ262202:BQE262202 BZV262202:CAA262202 CJR262202:CJW262202 CTN262202:CTS262202 DDJ262202:DDO262202 DNF262202:DNK262202 DXB262202:DXG262202 EGX262202:EHC262202 EQT262202:EQY262202 FAP262202:FAU262202 FKL262202:FKQ262202 FUH262202:FUM262202 GED262202:GEI262202 GNZ262202:GOE262202 GXV262202:GYA262202 HHR262202:HHW262202 HRN262202:HRS262202 IBJ262202:IBO262202 ILF262202:ILK262202 IVB262202:IVG262202 JEX262202:JFC262202 JOT262202:JOY262202 JYP262202:JYU262202 KIL262202:KIQ262202 KSH262202:KSM262202 LCD262202:LCI262202 LLZ262202:LME262202 LVV262202:LWA262202 MFR262202:MFW262202 MPN262202:MPS262202 MZJ262202:MZO262202 NJF262202:NJK262202 NTB262202:NTG262202 OCX262202:ODC262202 OMT262202:OMY262202 OWP262202:OWU262202 PGL262202:PGQ262202 PQH262202:PQM262202 QAD262202:QAI262202 QJZ262202:QKE262202 QTV262202:QUA262202 RDR262202:RDW262202 RNN262202:RNS262202 RXJ262202:RXO262202 SHF262202:SHK262202 SRB262202:SRG262202 TAX262202:TBC262202 TKT262202:TKY262202 TUP262202:TUU262202 UEL262202:UEQ262202 UOH262202:UOM262202 UYD262202:UYI262202 VHZ262202:VIE262202 VRV262202:VSA262202 WBR262202:WBW262202 WLN262202:WLS262202 WVJ262202:WVO262202 B327738:G327738 IX327738:JC327738 ST327738:SY327738 ACP327738:ACU327738 AML327738:AMQ327738 AWH327738:AWM327738 BGD327738:BGI327738 BPZ327738:BQE327738 BZV327738:CAA327738 CJR327738:CJW327738 CTN327738:CTS327738 DDJ327738:DDO327738 DNF327738:DNK327738 DXB327738:DXG327738 EGX327738:EHC327738 EQT327738:EQY327738 FAP327738:FAU327738 FKL327738:FKQ327738 FUH327738:FUM327738 GED327738:GEI327738 GNZ327738:GOE327738 GXV327738:GYA327738 HHR327738:HHW327738 HRN327738:HRS327738 IBJ327738:IBO327738 ILF327738:ILK327738 IVB327738:IVG327738 JEX327738:JFC327738 JOT327738:JOY327738 JYP327738:JYU327738 KIL327738:KIQ327738 KSH327738:KSM327738 LCD327738:LCI327738 LLZ327738:LME327738 LVV327738:LWA327738 MFR327738:MFW327738 MPN327738:MPS327738 MZJ327738:MZO327738 NJF327738:NJK327738 NTB327738:NTG327738 OCX327738:ODC327738 OMT327738:OMY327738 OWP327738:OWU327738 PGL327738:PGQ327738 PQH327738:PQM327738 QAD327738:QAI327738 QJZ327738:QKE327738 QTV327738:QUA327738 RDR327738:RDW327738 RNN327738:RNS327738 RXJ327738:RXO327738 SHF327738:SHK327738 SRB327738:SRG327738 TAX327738:TBC327738 TKT327738:TKY327738 TUP327738:TUU327738 UEL327738:UEQ327738 UOH327738:UOM327738 UYD327738:UYI327738 VHZ327738:VIE327738 VRV327738:VSA327738 WBR327738:WBW327738 WLN327738:WLS327738 WVJ327738:WVO327738 B393274:G393274 IX393274:JC393274 ST393274:SY393274 ACP393274:ACU393274 AML393274:AMQ393274 AWH393274:AWM393274 BGD393274:BGI393274 BPZ393274:BQE393274 BZV393274:CAA393274 CJR393274:CJW393274 CTN393274:CTS393274 DDJ393274:DDO393274 DNF393274:DNK393274 DXB393274:DXG393274 EGX393274:EHC393274 EQT393274:EQY393274 FAP393274:FAU393274 FKL393274:FKQ393274 FUH393274:FUM393274 GED393274:GEI393274 GNZ393274:GOE393274 GXV393274:GYA393274 HHR393274:HHW393274 HRN393274:HRS393274 IBJ393274:IBO393274 ILF393274:ILK393274 IVB393274:IVG393274 JEX393274:JFC393274 JOT393274:JOY393274 JYP393274:JYU393274 KIL393274:KIQ393274 KSH393274:KSM393274 LCD393274:LCI393274 LLZ393274:LME393274 LVV393274:LWA393274 MFR393274:MFW393274 MPN393274:MPS393274 MZJ393274:MZO393274 NJF393274:NJK393274 NTB393274:NTG393274 OCX393274:ODC393274 OMT393274:OMY393274 OWP393274:OWU393274 PGL393274:PGQ393274 PQH393274:PQM393274 QAD393274:QAI393274 QJZ393274:QKE393274 QTV393274:QUA393274 RDR393274:RDW393274 RNN393274:RNS393274 RXJ393274:RXO393274 SHF393274:SHK393274 SRB393274:SRG393274 TAX393274:TBC393274 TKT393274:TKY393274 TUP393274:TUU393274 UEL393274:UEQ393274 UOH393274:UOM393274 UYD393274:UYI393274 VHZ393274:VIE393274 VRV393274:VSA393274 WBR393274:WBW393274 WLN393274:WLS393274 WVJ393274:WVO393274 B458810:G458810 IX458810:JC458810 ST458810:SY458810 ACP458810:ACU458810 AML458810:AMQ458810 AWH458810:AWM458810 BGD458810:BGI458810 BPZ458810:BQE458810 BZV458810:CAA458810 CJR458810:CJW458810 CTN458810:CTS458810 DDJ458810:DDO458810 DNF458810:DNK458810 DXB458810:DXG458810 EGX458810:EHC458810 EQT458810:EQY458810 FAP458810:FAU458810 FKL458810:FKQ458810 FUH458810:FUM458810 GED458810:GEI458810 GNZ458810:GOE458810 GXV458810:GYA458810 HHR458810:HHW458810 HRN458810:HRS458810 IBJ458810:IBO458810 ILF458810:ILK458810 IVB458810:IVG458810 JEX458810:JFC458810 JOT458810:JOY458810 JYP458810:JYU458810 KIL458810:KIQ458810 KSH458810:KSM458810 LCD458810:LCI458810 LLZ458810:LME458810 LVV458810:LWA458810 MFR458810:MFW458810 MPN458810:MPS458810 MZJ458810:MZO458810 NJF458810:NJK458810 NTB458810:NTG458810 OCX458810:ODC458810 OMT458810:OMY458810 OWP458810:OWU458810 PGL458810:PGQ458810 PQH458810:PQM458810 QAD458810:QAI458810 QJZ458810:QKE458810 QTV458810:QUA458810 RDR458810:RDW458810 RNN458810:RNS458810 RXJ458810:RXO458810 SHF458810:SHK458810 SRB458810:SRG458810 TAX458810:TBC458810 TKT458810:TKY458810 TUP458810:TUU458810 UEL458810:UEQ458810 UOH458810:UOM458810 UYD458810:UYI458810 VHZ458810:VIE458810 VRV458810:VSA458810 WBR458810:WBW458810 WLN458810:WLS458810 WVJ458810:WVO458810 B524346:G524346 IX524346:JC524346 ST524346:SY524346 ACP524346:ACU524346 AML524346:AMQ524346 AWH524346:AWM524346 BGD524346:BGI524346 BPZ524346:BQE524346 BZV524346:CAA524346 CJR524346:CJW524346 CTN524346:CTS524346 DDJ524346:DDO524346 DNF524346:DNK524346 DXB524346:DXG524346 EGX524346:EHC524346 EQT524346:EQY524346 FAP524346:FAU524346 FKL524346:FKQ524346 FUH524346:FUM524346 GED524346:GEI524346 GNZ524346:GOE524346 GXV524346:GYA524346 HHR524346:HHW524346 HRN524346:HRS524346 IBJ524346:IBO524346 ILF524346:ILK524346 IVB524346:IVG524346 JEX524346:JFC524346 JOT524346:JOY524346 JYP524346:JYU524346 KIL524346:KIQ524346 KSH524346:KSM524346 LCD524346:LCI524346 LLZ524346:LME524346 LVV524346:LWA524346 MFR524346:MFW524346 MPN524346:MPS524346 MZJ524346:MZO524346 NJF524346:NJK524346 NTB524346:NTG524346 OCX524346:ODC524346 OMT524346:OMY524346 OWP524346:OWU524346 PGL524346:PGQ524346 PQH524346:PQM524346 QAD524346:QAI524346 QJZ524346:QKE524346 QTV524346:QUA524346 RDR524346:RDW524346 RNN524346:RNS524346 RXJ524346:RXO524346 SHF524346:SHK524346 SRB524346:SRG524346 TAX524346:TBC524346 TKT524346:TKY524346 TUP524346:TUU524346 UEL524346:UEQ524346 UOH524346:UOM524346 UYD524346:UYI524346 VHZ524346:VIE524346 VRV524346:VSA524346 WBR524346:WBW524346 WLN524346:WLS524346 WVJ524346:WVO524346 B589882:G589882 IX589882:JC589882 ST589882:SY589882 ACP589882:ACU589882 AML589882:AMQ589882 AWH589882:AWM589882 BGD589882:BGI589882 BPZ589882:BQE589882 BZV589882:CAA589882 CJR589882:CJW589882 CTN589882:CTS589882 DDJ589882:DDO589882 DNF589882:DNK589882 DXB589882:DXG589882 EGX589882:EHC589882 EQT589882:EQY589882 FAP589882:FAU589882 FKL589882:FKQ589882 FUH589882:FUM589882 GED589882:GEI589882 GNZ589882:GOE589882 GXV589882:GYA589882 HHR589882:HHW589882 HRN589882:HRS589882 IBJ589882:IBO589882 ILF589882:ILK589882 IVB589882:IVG589882 JEX589882:JFC589882 JOT589882:JOY589882 JYP589882:JYU589882 KIL589882:KIQ589882 KSH589882:KSM589882 LCD589882:LCI589882 LLZ589882:LME589882 LVV589882:LWA589882 MFR589882:MFW589882 MPN589882:MPS589882 MZJ589882:MZO589882 NJF589882:NJK589882 NTB589882:NTG589882 OCX589882:ODC589882 OMT589882:OMY589882 OWP589882:OWU589882 PGL589882:PGQ589882 PQH589882:PQM589882 QAD589882:QAI589882 QJZ589882:QKE589882 QTV589882:QUA589882 RDR589882:RDW589882 RNN589882:RNS589882 RXJ589882:RXO589882 SHF589882:SHK589882 SRB589882:SRG589882 TAX589882:TBC589882 TKT589882:TKY589882 TUP589882:TUU589882 UEL589882:UEQ589882 UOH589882:UOM589882 UYD589882:UYI589882 VHZ589882:VIE589882 VRV589882:VSA589882 WBR589882:WBW589882 WLN589882:WLS589882 WVJ589882:WVO589882 B655418:G655418 IX655418:JC655418 ST655418:SY655418 ACP655418:ACU655418 AML655418:AMQ655418 AWH655418:AWM655418 BGD655418:BGI655418 BPZ655418:BQE655418 BZV655418:CAA655418 CJR655418:CJW655418 CTN655418:CTS655418 DDJ655418:DDO655418 DNF655418:DNK655418 DXB655418:DXG655418 EGX655418:EHC655418 EQT655418:EQY655418 FAP655418:FAU655418 FKL655418:FKQ655418 FUH655418:FUM655418 GED655418:GEI655418 GNZ655418:GOE655418 GXV655418:GYA655418 HHR655418:HHW655418 HRN655418:HRS655418 IBJ655418:IBO655418 ILF655418:ILK655418 IVB655418:IVG655418 JEX655418:JFC655418 JOT655418:JOY655418 JYP655418:JYU655418 KIL655418:KIQ655418 KSH655418:KSM655418 LCD655418:LCI655418 LLZ655418:LME655418 LVV655418:LWA655418 MFR655418:MFW655418 MPN655418:MPS655418 MZJ655418:MZO655418 NJF655418:NJK655418 NTB655418:NTG655418 OCX655418:ODC655418 OMT655418:OMY655418 OWP655418:OWU655418 PGL655418:PGQ655418 PQH655418:PQM655418 QAD655418:QAI655418 QJZ655418:QKE655418 QTV655418:QUA655418 RDR655418:RDW655418 RNN655418:RNS655418 RXJ655418:RXO655418 SHF655418:SHK655418 SRB655418:SRG655418 TAX655418:TBC655418 TKT655418:TKY655418 TUP655418:TUU655418 UEL655418:UEQ655418 UOH655418:UOM655418 UYD655418:UYI655418 VHZ655418:VIE655418 VRV655418:VSA655418 WBR655418:WBW655418 WLN655418:WLS655418 WVJ655418:WVO655418 B720954:G720954 IX720954:JC720954 ST720954:SY720954 ACP720954:ACU720954 AML720954:AMQ720954 AWH720954:AWM720954 BGD720954:BGI720954 BPZ720954:BQE720954 BZV720954:CAA720954 CJR720954:CJW720954 CTN720954:CTS720954 DDJ720954:DDO720954 DNF720954:DNK720954 DXB720954:DXG720954 EGX720954:EHC720954 EQT720954:EQY720954 FAP720954:FAU720954 FKL720954:FKQ720954 FUH720954:FUM720954 GED720954:GEI720954 GNZ720954:GOE720954 GXV720954:GYA720954 HHR720954:HHW720954 HRN720954:HRS720954 IBJ720954:IBO720954 ILF720954:ILK720954 IVB720954:IVG720954 JEX720954:JFC720954 JOT720954:JOY720954 JYP720954:JYU720954 KIL720954:KIQ720954 KSH720954:KSM720954 LCD720954:LCI720954 LLZ720954:LME720954 LVV720954:LWA720954 MFR720954:MFW720954 MPN720954:MPS720954 MZJ720954:MZO720954 NJF720954:NJK720954 NTB720954:NTG720954 OCX720954:ODC720954 OMT720954:OMY720954 OWP720954:OWU720954 PGL720954:PGQ720954 PQH720954:PQM720954 QAD720954:QAI720954 QJZ720954:QKE720954 QTV720954:QUA720954 RDR720954:RDW720954 RNN720954:RNS720954 RXJ720954:RXO720954 SHF720954:SHK720954 SRB720954:SRG720954 TAX720954:TBC720954 TKT720954:TKY720954 TUP720954:TUU720954 UEL720954:UEQ720954 UOH720954:UOM720954 UYD720954:UYI720954 VHZ720954:VIE720954 VRV720954:VSA720954 WBR720954:WBW720954 WLN720954:WLS720954 WVJ720954:WVO720954 B786490:G786490 IX786490:JC786490 ST786490:SY786490 ACP786490:ACU786490 AML786490:AMQ786490 AWH786490:AWM786490 BGD786490:BGI786490 BPZ786490:BQE786490 BZV786490:CAA786490 CJR786490:CJW786490 CTN786490:CTS786490 DDJ786490:DDO786490 DNF786490:DNK786490 DXB786490:DXG786490 EGX786490:EHC786490 EQT786490:EQY786490 FAP786490:FAU786490 FKL786490:FKQ786490 FUH786490:FUM786490 GED786490:GEI786490 GNZ786490:GOE786490 GXV786490:GYA786490 HHR786490:HHW786490 HRN786490:HRS786490 IBJ786490:IBO786490 ILF786490:ILK786490 IVB786490:IVG786490 JEX786490:JFC786490 JOT786490:JOY786490 JYP786490:JYU786490 KIL786490:KIQ786490 KSH786490:KSM786490 LCD786490:LCI786490 LLZ786490:LME786490 LVV786490:LWA786490 MFR786490:MFW786490 MPN786490:MPS786490 MZJ786490:MZO786490 NJF786490:NJK786490 NTB786490:NTG786490 OCX786490:ODC786490 OMT786490:OMY786490 OWP786490:OWU786490 PGL786490:PGQ786490 PQH786490:PQM786490 QAD786490:QAI786490 QJZ786490:QKE786490 QTV786490:QUA786490 RDR786490:RDW786490 RNN786490:RNS786490 RXJ786490:RXO786490 SHF786490:SHK786490 SRB786490:SRG786490 TAX786490:TBC786490 TKT786490:TKY786490 TUP786490:TUU786490 UEL786490:UEQ786490 UOH786490:UOM786490 UYD786490:UYI786490 VHZ786490:VIE786490 VRV786490:VSA786490 WBR786490:WBW786490 WLN786490:WLS786490 WVJ786490:WVO786490 B852026:G852026 IX852026:JC852026 ST852026:SY852026 ACP852026:ACU852026 AML852026:AMQ852026 AWH852026:AWM852026 BGD852026:BGI852026 BPZ852026:BQE852026 BZV852026:CAA852026 CJR852026:CJW852026 CTN852026:CTS852026 DDJ852026:DDO852026 DNF852026:DNK852026 DXB852026:DXG852026 EGX852026:EHC852026 EQT852026:EQY852026 FAP852026:FAU852026 FKL852026:FKQ852026 FUH852026:FUM852026 GED852026:GEI852026 GNZ852026:GOE852026 GXV852026:GYA852026 HHR852026:HHW852026 HRN852026:HRS852026 IBJ852026:IBO852026 ILF852026:ILK852026 IVB852026:IVG852026 JEX852026:JFC852026 JOT852026:JOY852026 JYP852026:JYU852026 KIL852026:KIQ852026 KSH852026:KSM852026 LCD852026:LCI852026 LLZ852026:LME852026 LVV852026:LWA852026 MFR852026:MFW852026 MPN852026:MPS852026 MZJ852026:MZO852026 NJF852026:NJK852026 NTB852026:NTG852026 OCX852026:ODC852026 OMT852026:OMY852026 OWP852026:OWU852026 PGL852026:PGQ852026 PQH852026:PQM852026 QAD852026:QAI852026 QJZ852026:QKE852026 QTV852026:QUA852026 RDR852026:RDW852026 RNN852026:RNS852026 RXJ852026:RXO852026 SHF852026:SHK852026 SRB852026:SRG852026 TAX852026:TBC852026 TKT852026:TKY852026 TUP852026:TUU852026 UEL852026:UEQ852026 UOH852026:UOM852026 UYD852026:UYI852026 VHZ852026:VIE852026 VRV852026:VSA852026 WBR852026:WBW852026 WLN852026:WLS852026 WVJ852026:WVO852026 B917562:G917562 IX917562:JC917562 ST917562:SY917562 ACP917562:ACU917562 AML917562:AMQ917562 AWH917562:AWM917562 BGD917562:BGI917562 BPZ917562:BQE917562 BZV917562:CAA917562 CJR917562:CJW917562 CTN917562:CTS917562 DDJ917562:DDO917562 DNF917562:DNK917562 DXB917562:DXG917562 EGX917562:EHC917562 EQT917562:EQY917562 FAP917562:FAU917562 FKL917562:FKQ917562 FUH917562:FUM917562 GED917562:GEI917562 GNZ917562:GOE917562 GXV917562:GYA917562 HHR917562:HHW917562 HRN917562:HRS917562 IBJ917562:IBO917562 ILF917562:ILK917562 IVB917562:IVG917562 JEX917562:JFC917562 JOT917562:JOY917562 JYP917562:JYU917562 KIL917562:KIQ917562 KSH917562:KSM917562 LCD917562:LCI917562 LLZ917562:LME917562 LVV917562:LWA917562 MFR917562:MFW917562 MPN917562:MPS917562 MZJ917562:MZO917562 NJF917562:NJK917562 NTB917562:NTG917562 OCX917562:ODC917562 OMT917562:OMY917562 OWP917562:OWU917562 PGL917562:PGQ917562 PQH917562:PQM917562 QAD917562:QAI917562 QJZ917562:QKE917562 QTV917562:QUA917562 RDR917562:RDW917562 RNN917562:RNS917562 RXJ917562:RXO917562 SHF917562:SHK917562 SRB917562:SRG917562 TAX917562:TBC917562 TKT917562:TKY917562 TUP917562:TUU917562 UEL917562:UEQ917562 UOH917562:UOM917562 UYD917562:UYI917562 VHZ917562:VIE917562 VRV917562:VSA917562 WBR917562:WBW917562 WLN917562:WLS917562 WVJ917562:WVO917562 B983098:G983098 IX983098:JC983098 ST983098:SY983098 ACP983098:ACU983098 AML983098:AMQ983098 AWH983098:AWM983098 BGD983098:BGI983098 BPZ983098:BQE983098 BZV983098:CAA983098 CJR983098:CJW983098 CTN983098:CTS983098 DDJ983098:DDO983098 DNF983098:DNK983098 DXB983098:DXG983098 EGX983098:EHC983098 EQT983098:EQY983098 FAP983098:FAU983098 FKL983098:FKQ983098 FUH983098:FUM983098 GED983098:GEI983098 GNZ983098:GOE983098 GXV983098:GYA983098 HHR983098:HHW983098 HRN983098:HRS983098 IBJ983098:IBO983098 ILF983098:ILK983098 IVB983098:IVG983098 JEX983098:JFC983098 JOT983098:JOY983098 JYP983098:JYU983098 KIL983098:KIQ983098 KSH983098:KSM983098 LCD983098:LCI983098 LLZ983098:LME983098 LVV983098:LWA983098 MFR983098:MFW983098 MPN983098:MPS983098 MZJ983098:MZO983098 NJF983098:NJK983098 NTB983098:NTG983098 OCX983098:ODC983098 OMT983098:OMY983098 OWP983098:OWU983098 PGL983098:PGQ983098 PQH983098:PQM983098 QAD983098:QAI983098 QJZ983098:QKE983098 QTV983098:QUA983098 RDR983098:RDW983098 RNN983098:RNS983098 RXJ983098:RXO983098 SHF983098:SHK983098 SRB983098:SRG983098 TAX983098:TBC983098 TKT983098:TKY983098 TUP983098:TUU983098 UEL983098:UEQ983098 UOH983098:UOM983098 UYD983098:UYI983098 VHZ983098:VIE983098 VRV983098:VSA983098 WBR983098:WBW983098 WLN983098:WLS983098 WVJ983098:WVO983098">
      <formula1>0</formula1>
      <formula2>B56</formula2>
    </dataValidation>
  </dataValidations>
  <printOptions horizontalCentered="1"/>
  <pageMargins left="0.78740157480314965" right="0.78740157480314965" top="0.5" bottom="0.6" header="0.37" footer="0.42"/>
  <pageSetup paperSize="9" scale="47" orientation="portrait" horizontalDpi="4294967292" verticalDpi="300" r:id="rId1"/>
  <headerFooter alignWithMargins="0">
    <oddFooter>&amp;C&amp;"Tahoma,Normal"&amp;10&amp;A</oddFooter>
  </headerFooter>
  <rowBreaks count="1" manualBreakCount="1">
    <brk id="10" max="6" man="1"/>
  </rowBreaks>
  <legacyDrawing r:id="rId2"/>
</worksheet>
</file>

<file path=xl/worksheets/sheet2.xml><?xml version="1.0" encoding="utf-8"?>
<worksheet xmlns="http://schemas.openxmlformats.org/spreadsheetml/2006/main" xmlns:r="http://schemas.openxmlformats.org/officeDocument/2006/relationships">
  <sheetPr>
    <tabColor indexed="42"/>
    <pageSetUpPr fitToPage="1"/>
  </sheetPr>
  <dimension ref="A1:F36"/>
  <sheetViews>
    <sheetView showGridLines="0" zoomScale="75" zoomScaleNormal="75" workbookViewId="0">
      <selection activeCell="A2" sqref="A2"/>
    </sheetView>
  </sheetViews>
  <sheetFormatPr baseColWidth="10" defaultRowHeight="15"/>
  <cols>
    <col min="1" max="1" width="44.85546875" style="1" customWidth="1"/>
    <col min="2" max="2" width="23.140625" style="2" customWidth="1"/>
    <col min="3" max="3" width="19.5703125" style="1" customWidth="1"/>
    <col min="4" max="4" width="14.5703125" style="1" customWidth="1"/>
    <col min="5" max="5" width="23.42578125" style="1" customWidth="1"/>
    <col min="6" max="6" width="20.28515625" style="1" customWidth="1"/>
    <col min="7" max="7" width="15" style="1" customWidth="1"/>
    <col min="8" max="8" width="20.140625" style="1" customWidth="1"/>
    <col min="9" max="9" width="18.28515625" style="1" customWidth="1"/>
    <col min="10" max="16384" width="11.42578125" style="1"/>
  </cols>
  <sheetData>
    <row r="1" spans="1:3" ht="27">
      <c r="A1" s="191" t="s">
        <v>65</v>
      </c>
    </row>
    <row r="2" spans="1:3" ht="25.5">
      <c r="A2" s="149"/>
    </row>
    <row r="3" spans="1:3" ht="26.25" thickBot="1">
      <c r="A3" s="148"/>
    </row>
    <row r="4" spans="1:3" ht="45.75" customHeight="1" thickTop="1" thickBot="1">
      <c r="A4" s="190" t="s">
        <v>64</v>
      </c>
      <c r="B4" s="189"/>
      <c r="C4" s="188"/>
    </row>
    <row r="5" spans="1:3" s="154" customFormat="1" ht="18" customHeight="1" thickTop="1" thickBot="1">
      <c r="A5" s="187"/>
      <c r="B5" s="186" t="s">
        <v>63</v>
      </c>
      <c r="C5" s="185" t="s">
        <v>62</v>
      </c>
    </row>
    <row r="6" spans="1:3" s="154" customFormat="1" ht="18" customHeight="1">
      <c r="A6" s="184" t="s">
        <v>61</v>
      </c>
      <c r="B6" s="173">
        <f>SUM(B7:B14)</f>
        <v>2344.9</v>
      </c>
      <c r="C6" s="172">
        <f>IF(B$30=0,"",B6/$B$30)</f>
        <v>1</v>
      </c>
    </row>
    <row r="7" spans="1:3" s="154" customFormat="1" ht="18" customHeight="1">
      <c r="A7" s="183" t="str">
        <f>Financiación!A14</f>
        <v>Capital (aportaciones dinerarias)</v>
      </c>
      <c r="B7" s="171">
        <f>Financiación!C14</f>
        <v>3010</v>
      </c>
      <c r="C7" s="169">
        <f>IF(B$30=0,"",B7/$B$30)</f>
        <v>1.2836368288626381</v>
      </c>
    </row>
    <row r="8" spans="1:3" s="154" customFormat="1" ht="18" customHeight="1">
      <c r="A8" s="183" t="str">
        <f>Financiación!A15</f>
        <v>Capital (aportaciones en especie)</v>
      </c>
      <c r="B8" s="171">
        <f>Financiación!C15</f>
        <v>0</v>
      </c>
      <c r="C8" s="169">
        <f>IF(B$30=0,"",B8/$B$30)</f>
        <v>0</v>
      </c>
    </row>
    <row r="9" spans="1:3" s="154" customFormat="1" ht="18" customHeight="1">
      <c r="A9" s="183" t="s">
        <v>60</v>
      </c>
      <c r="B9" s="171">
        <f>-'[1]Gastos Iniciales'!B12</f>
        <v>-665.1</v>
      </c>
      <c r="C9" s="169"/>
    </row>
    <row r="10" spans="1:3" s="154" customFormat="1" ht="18" customHeight="1">
      <c r="A10" s="140" t="s">
        <v>59</v>
      </c>
      <c r="B10" s="170">
        <v>0</v>
      </c>
      <c r="C10" s="169">
        <f>IF(B$30=0,"",B10/$B$30)</f>
        <v>0</v>
      </c>
    </row>
    <row r="11" spans="1:3" s="154" customFormat="1" ht="18" customHeight="1">
      <c r="A11" s="140" t="s">
        <v>58</v>
      </c>
      <c r="B11" s="170">
        <v>0</v>
      </c>
      <c r="C11" s="169"/>
    </row>
    <row r="12" spans="1:3" s="154" customFormat="1" ht="18" customHeight="1">
      <c r="A12" s="140" t="s">
        <v>57</v>
      </c>
      <c r="B12" s="170">
        <v>0</v>
      </c>
      <c r="C12" s="169">
        <f>IF(B$30=0,"",B12/$B$30)</f>
        <v>0</v>
      </c>
    </row>
    <row r="13" spans="1:3" s="154" customFormat="1" ht="18" customHeight="1">
      <c r="A13" s="140" t="s">
        <v>56</v>
      </c>
      <c r="B13" s="171">
        <f>Financiación!C17</f>
        <v>0</v>
      </c>
      <c r="C13" s="169">
        <f>IF(B$30=0,"",B13/$B$30)</f>
        <v>0</v>
      </c>
    </row>
    <row r="14" spans="1:3" s="154" customFormat="1" ht="18" customHeight="1" thickBot="1">
      <c r="A14" s="136" t="s">
        <v>37</v>
      </c>
      <c r="B14" s="182">
        <f>Financiación!C19</f>
        <v>0</v>
      </c>
      <c r="C14" s="164">
        <f>IF(B$30=0,"",B14/$B$30)</f>
        <v>0</v>
      </c>
    </row>
    <row r="15" spans="1:3" s="154" customFormat="1" ht="32.25" customHeight="1" thickBot="1">
      <c r="A15" s="163"/>
      <c r="B15" s="162"/>
      <c r="C15" s="161"/>
    </row>
    <row r="16" spans="1:3" s="157" customFormat="1" ht="18" customHeight="1" thickTop="1">
      <c r="A16" s="181" t="s">
        <v>55</v>
      </c>
      <c r="B16" s="180">
        <f>B17+B21</f>
        <v>0</v>
      </c>
      <c r="C16" s="179">
        <f>IF(B$30=0,"",B16/$B$30)</f>
        <v>0</v>
      </c>
    </row>
    <row r="17" spans="1:6" s="154" customFormat="1" ht="18" customHeight="1">
      <c r="A17" s="178" t="s">
        <v>54</v>
      </c>
      <c r="B17" s="177">
        <f>SUM(B18:B19)</f>
        <v>0</v>
      </c>
      <c r="C17" s="176">
        <f>IF(B$30=0,"",B17/$B$30)</f>
        <v>0</v>
      </c>
    </row>
    <row r="18" spans="1:6" s="154" customFormat="1" ht="18" customHeight="1">
      <c r="A18" s="140" t="s">
        <v>53</v>
      </c>
      <c r="B18" s="171">
        <f>SUM(Financiación!B31:C31)-B22
+SUM(Financiación!B56:C56)</f>
        <v>0</v>
      </c>
      <c r="C18" s="169">
        <f>IF(B$30=0,"",B18/$B$30)</f>
        <v>0</v>
      </c>
    </row>
    <row r="19" spans="1:6" s="154" customFormat="1" ht="18" customHeight="1" thickBot="1">
      <c r="A19" s="136" t="s">
        <v>52</v>
      </c>
      <c r="B19" s="175">
        <v>0</v>
      </c>
      <c r="C19" s="164">
        <f>IF(B$30=0,"",B19/$B$30)</f>
        <v>0</v>
      </c>
    </row>
    <row r="20" spans="1:6" s="154" customFormat="1" ht="15" customHeight="1" thickBot="1">
      <c r="A20" s="163"/>
      <c r="B20" s="162"/>
      <c r="C20" s="161"/>
    </row>
    <row r="21" spans="1:6" s="154" customFormat="1" ht="18" customHeight="1">
      <c r="A21" s="174" t="s">
        <v>51</v>
      </c>
      <c r="B21" s="173">
        <f>SUM(B22:B28)</f>
        <v>0</v>
      </c>
      <c r="C21" s="172">
        <f>IF(B$30=0,"",B21/$B$30)</f>
        <v>0</v>
      </c>
    </row>
    <row r="22" spans="1:6" s="154" customFormat="1" ht="18" customHeight="1">
      <c r="A22" s="140" t="s">
        <v>50</v>
      </c>
      <c r="B22" s="171">
        <f>[1]Préstamos!N24+[1]Leasing!N23</f>
        <v>0</v>
      </c>
      <c r="C22" s="169">
        <f>IF(B$30=0,"",B22/$B$30)</f>
        <v>0</v>
      </c>
    </row>
    <row r="23" spans="1:6" s="154" customFormat="1" ht="18" customHeight="1">
      <c r="A23" s="140" t="s">
        <v>49</v>
      </c>
      <c r="B23" s="170">
        <v>0</v>
      </c>
      <c r="C23" s="169">
        <f>IF(B$30=0,"",B23/$B$30)</f>
        <v>0</v>
      </c>
    </row>
    <row r="24" spans="1:6" s="154" customFormat="1" ht="18" customHeight="1">
      <c r="A24" s="140" t="s">
        <v>48</v>
      </c>
      <c r="B24" s="171">
        <f>'[1]Distr CV 0'!B55+'[1]Distr CV 0'!B68</f>
        <v>0</v>
      </c>
      <c r="C24" s="169"/>
    </row>
    <row r="25" spans="1:6" s="154" customFormat="1" ht="18" customHeight="1">
      <c r="A25" s="140" t="s">
        <v>47</v>
      </c>
      <c r="B25" s="170">
        <v>0</v>
      </c>
      <c r="C25" s="169">
        <f>IF(B$30=0,"",B25/$B$30)</f>
        <v>0</v>
      </c>
    </row>
    <row r="26" spans="1:6" s="154" customFormat="1" ht="18" customHeight="1">
      <c r="A26" s="140" t="str">
        <f>'[1]Datos Básicos'!A26&amp;" pendiente de pago"</f>
        <v>IVA pendiente de pago</v>
      </c>
      <c r="B26" s="170">
        <v>0</v>
      </c>
      <c r="C26" s="169">
        <f>IF(B$30=0,"",B26/$B$30)</f>
        <v>0</v>
      </c>
    </row>
    <row r="27" spans="1:6" s="154" customFormat="1" ht="18" customHeight="1">
      <c r="A27" s="168" t="str">
        <f>IF(isoc&lt;&gt;0,"Imp. Sociedades ","I.R.P.F. ")&amp;"pendientes de pago"</f>
        <v>Imp. Sociedades pendientes de pago</v>
      </c>
      <c r="B27" s="167">
        <v>0</v>
      </c>
      <c r="C27" s="166">
        <f>IF(B$30=0,"",B27/$B$30)</f>
        <v>0</v>
      </c>
    </row>
    <row r="28" spans="1:6" s="154" customFormat="1" ht="18" customHeight="1" thickBot="1">
      <c r="A28" s="136" t="s">
        <v>46</v>
      </c>
      <c r="B28" s="165">
        <f>'[1]Gastos Fijos Datos'!C30*'[1]Gastos Fijos Datos'!B21</f>
        <v>0</v>
      </c>
      <c r="C28" s="164">
        <f>IF(B$30=0,"",B28/$B$30)</f>
        <v>0</v>
      </c>
    </row>
    <row r="29" spans="1:6" s="154" customFormat="1" ht="18" customHeight="1" thickBot="1">
      <c r="A29" s="163"/>
      <c r="B29" s="162"/>
      <c r="C29" s="161"/>
    </row>
    <row r="30" spans="1:6" s="158" customFormat="1" ht="24" customHeight="1" thickTop="1" thickBot="1">
      <c r="A30" s="128" t="s">
        <v>45</v>
      </c>
      <c r="B30" s="160">
        <f>B16+B6</f>
        <v>2344.9</v>
      </c>
      <c r="C30" s="159">
        <f>IF(B$30=0,"",B30/$B$30)</f>
        <v>1</v>
      </c>
    </row>
    <row r="31" spans="1:6" s="154" customFormat="1" ht="18" customHeight="1" thickTop="1">
      <c r="A31" s="157"/>
      <c r="B31" s="156"/>
      <c r="C31" s="155"/>
    </row>
    <row r="32" spans="1:6" s="154" customFormat="1" ht="18" customHeight="1">
      <c r="B32" s="35" t="str">
        <f>IF('[1]Inversiones AC'!B24-tesoreriasec+Financiación!C49&lt;-0.5,TEXT(tesoreriasec-'[1]Inversiones AC'!B24-Financiación!C49,"#.##0 €")&amp;" de déficit de Financiación","")</f>
        <v/>
      </c>
      <c r="E32" s="1"/>
      <c r="F32" s="1"/>
    </row>
    <row r="33" spans="2:2" ht="18" customHeight="1">
      <c r="B33" s="35" t="str">
        <f>IF(B32&lt;&gt;"","Incrementar financiación inicial","")</f>
        <v/>
      </c>
    </row>
    <row r="34" spans="2:2" ht="18" customHeight="1">
      <c r="B34" s="153">
        <f>B30-('[1]Inversiones AC'!B26+[1]Amortizaciones!B19-[1]Amortizaciones!C19+'[1]Gastos Iniciales'!B25)</f>
        <v>0</v>
      </c>
    </row>
    <row r="35" spans="2:2" ht="18">
      <c r="B35" s="152" t="str">
        <f>IF(ABS(B34)&gt;0.4," DESCUADRE EN BALANCE INICIAL","")</f>
        <v/>
      </c>
    </row>
    <row r="36" spans="2:2" ht="18" customHeight="1">
      <c r="B36" s="151" t="str">
        <f>IF(B35&lt;&gt;"",'[1]Balances anuales'!B23-'[1]Balances anuales'!B45,"")</f>
        <v/>
      </c>
    </row>
  </sheetData>
  <sheetProtection formatCells="0" formatColumns="0" formatRows="0"/>
  <dataValidations count="4">
    <dataValidation operator="greaterThanOrEqual" allowBlank="1" showInputMessage="1" showErrorMessage="1"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dataValidation type="whole" operator="lessThanOrEqual" allowBlank="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formula1>0</formula1>
    </dataValidation>
    <dataValidation type="whole" operator="greaterThanOrEqual" allowBlank="1" showInputMessage="1" showErrorMessage="1" sqref="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formula1>0</formula1>
    </dataValidation>
    <dataValidation type="decimal" operator="greaterThanOrEqual" allowBlank="1" showInputMessage="1" showErrorMessage="1"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formula1>0</formula1>
    </dataValidation>
  </dataValidations>
  <printOptions horizontalCentered="1"/>
  <pageMargins left="0.78740157480314965" right="0.78740157480314965" top="0.85" bottom="0.92" header="0.37" footer="0.51181102362204722"/>
  <pageSetup paperSize="9" orientation="portrait" horizontalDpi="4294967292" verticalDpi="300" r:id="rId1"/>
  <headerFooter alignWithMargins="0">
    <oddFooter>&amp;C&amp;"Tahoma,Normal"&amp;10&amp;A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Financiación</vt:lpstr>
      <vt:lpstr>Financiación Inicial</vt:lpstr>
      <vt:lpstr>Financiación!Área_de_impresión</vt:lpstr>
      <vt:lpstr>'Financiación Inicial'!Área_de_impresión</vt:lpstr>
      <vt:lpstr>inv_propia</vt:lpstr>
      <vt:lpstr>resprevio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Juanma</dc:creator>
  <cp:lastModifiedBy>Juanma</cp:lastModifiedBy>
  <dcterms:created xsi:type="dcterms:W3CDTF">2017-10-26T22:53:12Z</dcterms:created>
  <dcterms:modified xsi:type="dcterms:W3CDTF">2017-10-26T23:01:11Z</dcterms:modified>
</cp:coreProperties>
</file>