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8455" windowHeight="12525"/>
  </bookViews>
  <sheets>
    <sheet name="Financiación" sheetId="4" r:id="rId1"/>
    <sheet name="Financiación Inicial" sheetId="5" r:id="rId2"/>
  </sheets>
  <externalReferences>
    <externalReference r:id="rId3"/>
  </externalReferences>
  <definedNames>
    <definedName name="_xlnm.Print_Area" localSheetId="0">Financiación!$A$1:$G$79</definedName>
    <definedName name="_xlnm.Print_Area" localSheetId="1">'Financiación Inicial'!$A$1:$C$36</definedName>
    <definedName name="finTemporada">[1]Parametros!$C$14</definedName>
    <definedName name="inflacion">[1]Parametros!$C$11</definedName>
    <definedName name="inicioTemporada">[1]Parametros!$B$14</definedName>
    <definedName name="inv_propia">Financiación!$C$14:$G$17</definedName>
    <definedName name="irpf">'[1]Datos Básicos'!$I$26</definedName>
    <definedName name="isoc">'[1]Datos Básicos'!$C$30</definedName>
    <definedName name="ITP">'[1]Datos Básicos'!$C$61</definedName>
    <definedName name="mes0">'[1]Datos Básicos'!$C$19</definedName>
    <definedName name="Moneda">[1]Parametros!$G$11</definedName>
    <definedName name="morisidad">[1]Parametros!$I$6</definedName>
    <definedName name="peridicidad">[1]Parametros!$B$80:$C$86</definedName>
    <definedName name="recmorosos">[1]Parametros!$I$8</definedName>
    <definedName name="resprevio">'Financiación Inicial'!$B$9:$B$12</definedName>
    <definedName name="ret_irpf">'[1]Datos Básicos'!$J$28</definedName>
    <definedName name="tesoreriasec">[1]Parametros!$C$9</definedName>
  </definedNames>
  <calcPr calcId="124519"/>
</workbook>
</file>

<file path=xl/calcChain.xml><?xml version="1.0" encoding="utf-8"?>
<calcChain xmlns="http://schemas.openxmlformats.org/spreadsheetml/2006/main">
  <c r="B7" i="5"/>
  <c r="B13"/>
  <c r="B14"/>
  <c r="A26"/>
  <c r="B28"/>
  <c r="C5" i="4"/>
  <c r="D5"/>
  <c r="C13"/>
  <c r="C21"/>
  <c r="D21"/>
  <c r="E21"/>
  <c r="E25" s="1"/>
  <c r="F21"/>
  <c r="G21"/>
  <c r="C23"/>
  <c r="D23"/>
  <c r="E23"/>
  <c r="F23"/>
  <c r="G23"/>
  <c r="G25" s="1"/>
  <c r="B30"/>
  <c r="C30"/>
  <c r="D32"/>
  <c r="F32"/>
  <c r="G32"/>
  <c r="D33"/>
  <c r="B34"/>
  <c r="E34"/>
  <c r="F34"/>
  <c r="G34"/>
  <c r="D35"/>
  <c r="E35"/>
  <c r="D36"/>
  <c r="F36"/>
  <c r="G36"/>
  <c r="B38"/>
  <c r="C38"/>
  <c r="D38"/>
  <c r="B39"/>
  <c r="C39"/>
  <c r="D39"/>
  <c r="E39"/>
  <c r="F39"/>
  <c r="G39"/>
  <c r="B40"/>
  <c r="C40"/>
  <c r="B41"/>
  <c r="B44" s="1"/>
  <c r="C41"/>
  <c r="B42"/>
  <c r="C42"/>
  <c r="C44" s="1"/>
  <c r="B43"/>
  <c r="C43"/>
  <c r="D43"/>
  <c r="C48"/>
  <c r="D49"/>
  <c r="E49"/>
  <c r="D50"/>
  <c r="E50"/>
  <c r="F50" s="1"/>
  <c r="G50" s="1"/>
  <c r="D51"/>
  <c r="E51"/>
  <c r="B55"/>
  <c r="D57"/>
  <c r="E57"/>
  <c r="D59"/>
  <c r="E59"/>
  <c r="F59" s="1"/>
  <c r="G59" s="1"/>
  <c r="B60"/>
  <c r="C60"/>
  <c r="D60"/>
  <c r="E60"/>
  <c r="F60"/>
  <c r="G60"/>
  <c r="B63"/>
  <c r="C63"/>
  <c r="D63"/>
  <c r="E63"/>
  <c r="F63"/>
  <c r="G63"/>
  <c r="C64"/>
  <c r="D68"/>
  <c r="E68" s="1"/>
  <c r="F68"/>
  <c r="G68" s="1"/>
  <c r="D69"/>
  <c r="E69" s="1"/>
  <c r="B70"/>
  <c r="C70"/>
  <c r="D70"/>
  <c r="E70"/>
  <c r="F70"/>
  <c r="G70"/>
  <c r="B73"/>
  <c r="C73"/>
  <c r="D73"/>
  <c r="E73"/>
  <c r="F73"/>
  <c r="G73"/>
  <c r="B11"/>
  <c r="F69" l="1"/>
  <c r="E33"/>
  <c r="D42"/>
  <c r="B66"/>
  <c r="C55"/>
  <c r="D66"/>
  <c r="D55"/>
  <c r="D13"/>
  <c r="D30"/>
  <c r="F51"/>
  <c r="D25"/>
  <c r="F57"/>
  <c r="C15"/>
  <c r="F35"/>
  <c r="E38"/>
  <c r="E40"/>
  <c r="E41" s="1"/>
  <c r="E43"/>
  <c r="D40"/>
  <c r="D41" s="1"/>
  <c r="D44" s="1"/>
  <c r="E5"/>
  <c r="F25"/>
  <c r="A27" i="5"/>
  <c r="C75" i="4"/>
  <c r="F49"/>
  <c r="C66" l="1"/>
  <c r="G51"/>
  <c r="G69"/>
  <c r="G57"/>
  <c r="D48"/>
  <c r="F33"/>
  <c r="E42"/>
  <c r="E44" s="1"/>
  <c r="A14"/>
  <c r="A7" i="5" s="1"/>
  <c r="A15" i="4"/>
  <c r="A8" i="5" s="1"/>
  <c r="F43" i="4"/>
  <c r="G35"/>
  <c r="F40"/>
  <c r="F41" s="1"/>
  <c r="F38"/>
  <c r="E13"/>
  <c r="E30"/>
  <c r="E66"/>
  <c r="E55"/>
  <c r="B8" i="5"/>
  <c r="C25" i="4"/>
  <c r="C11"/>
  <c r="G49"/>
  <c r="F5"/>
  <c r="F42" l="1"/>
  <c r="G33"/>
  <c r="F44"/>
  <c r="F55"/>
  <c r="F66"/>
  <c r="F13"/>
  <c r="F30"/>
  <c r="C6"/>
  <c r="G40"/>
  <c r="G41" s="1"/>
  <c r="G43"/>
  <c r="G38"/>
  <c r="D6"/>
  <c r="G5"/>
  <c r="E48"/>
  <c r="F48" l="1"/>
  <c r="G42"/>
  <c r="B22" i="5"/>
  <c r="G44" i="4"/>
  <c r="B9" i="5"/>
  <c r="G55" i="4"/>
  <c r="G13"/>
  <c r="G30"/>
  <c r="G66"/>
  <c r="E6"/>
  <c r="B6" i="5" l="1"/>
  <c r="B18"/>
  <c r="G48" i="4"/>
  <c r="B17" i="5" l="1"/>
  <c r="G6" i="4" l="1"/>
  <c r="F6"/>
  <c r="B24" i="5"/>
  <c r="B21" s="1"/>
  <c r="B16" s="1"/>
  <c r="B30" s="1"/>
  <c r="C14" l="1"/>
  <c r="C26"/>
  <c r="C19"/>
  <c r="C8"/>
  <c r="C21"/>
  <c r="C10"/>
  <c r="C18"/>
  <c r="C28"/>
  <c r="C17"/>
  <c r="C6"/>
  <c r="C13"/>
  <c r="C23"/>
  <c r="C12"/>
  <c r="C30"/>
  <c r="C16"/>
  <c r="C25"/>
  <c r="C22"/>
  <c r="C27"/>
  <c r="C7"/>
  <c r="C7" i="4"/>
  <c r="C9" s="1"/>
  <c r="D7" l="1"/>
  <c r="D9" s="1"/>
  <c r="E7" l="1"/>
  <c r="E9" s="1"/>
  <c r="B32" i="5"/>
  <c r="B33" s="1"/>
  <c r="C27" i="4"/>
  <c r="B34" i="5"/>
  <c r="B35" s="1"/>
  <c r="B36" s="1"/>
  <c r="F7" i="4" l="1"/>
  <c r="F9" s="1"/>
  <c r="C52"/>
  <c r="E28"/>
  <c r="G7" l="1"/>
  <c r="G9" s="1"/>
  <c r="B82" l="1"/>
  <c r="C28" l="1"/>
  <c r="C82" l="1"/>
  <c r="D27" l="1"/>
  <c r="D52" l="1"/>
  <c r="D82" l="1"/>
  <c r="E27" l="1"/>
  <c r="E52" l="1"/>
  <c r="E82" l="1"/>
  <c r="F27" l="1"/>
  <c r="F52" l="1"/>
  <c r="F82" l="1"/>
  <c r="G27" l="1"/>
  <c r="G52" l="1"/>
  <c r="H27"/>
  <c r="H52" s="1"/>
  <c r="G82" l="1"/>
  <c r="H82" s="1"/>
</calcChain>
</file>

<file path=xl/comments1.xml><?xml version="1.0" encoding="utf-8"?>
<comments xmlns="http://schemas.openxmlformats.org/spreadsheetml/2006/main">
  <authors>
    <author>Miguel</author>
    <author>MMP</author>
  </authors>
  <commentList>
    <comment ref="A19" authorId="0">
      <text>
        <r>
          <rPr>
            <b/>
            <sz val="12"/>
            <color indexed="81"/>
            <rFont val="Tahoma"/>
            <family val="2"/>
          </rPr>
          <t>Miguel:</t>
        </r>
        <r>
          <rPr>
            <sz val="12"/>
            <color indexed="81"/>
            <rFont val="Tahoma"/>
            <family val="2"/>
          </rPr>
          <t xml:space="preserve">
Solo se deberían incluir las subvenciones en la financiación si se tienen confirmados los cobro con fechas.
Solo se consideran subvenciones a fondo perdido, puesto que las subvenciones reintegrables son en realidad préstamos temporales.</t>
        </r>
      </text>
    </comment>
    <comment ref="B32" authorId="0">
      <text>
        <r>
          <rPr>
            <sz val="11"/>
            <color indexed="81"/>
            <rFont val="Tahoma"/>
            <family val="2"/>
          </rPr>
          <t xml:space="preserve">
El % de interés dependerá del tipo de préstamo que se solicite.
</t>
        </r>
      </text>
    </comment>
    <comment ref="A33" authorId="0">
      <text>
        <r>
          <rPr>
            <b/>
            <sz val="11"/>
            <color indexed="81"/>
            <rFont val="Tahoma"/>
            <family val="2"/>
          </rPr>
          <t>Miguel:</t>
        </r>
        <r>
          <rPr>
            <sz val="11"/>
            <color indexed="81"/>
            <rFont val="Tahoma"/>
            <family val="2"/>
          </rPr>
          <t xml:space="preserve">
    Los gastos iniiciales se cargan conjuntamente con la primera cuota del préstamo (del año correspondiente)</t>
        </r>
      </text>
    </comment>
    <comment ref="B33" authorId="0">
      <text>
        <r>
          <rPr>
            <sz val="10"/>
            <color indexed="81"/>
            <rFont val="Tahoma"/>
            <family val="2"/>
          </rPr>
          <t xml:space="preserve">
Los gastos iniciales se estiman sobre el principal en %. Deben incluir TODOS los costes de apertura y constitución del préstamo.
</t>
        </r>
        <r>
          <rPr>
            <b/>
            <sz val="10"/>
            <color indexed="81"/>
            <rFont val="Tahoma"/>
            <family val="2"/>
          </rPr>
          <t>Debe ser un % entre 0% y 5%</t>
        </r>
        <r>
          <rPr>
            <sz val="10"/>
            <color indexed="81"/>
            <rFont val="Tahoma"/>
            <family val="2"/>
          </rPr>
          <t xml:space="preserve">
Se pagan de una sola vez conjuntamente con la primera mensualidad (o pago de intereses en el caso de que haya carencia).</t>
        </r>
      </text>
    </comment>
    <comment ref="A34" authorId="1">
      <text>
        <r>
          <rPr>
            <b/>
            <sz val="10"/>
            <color indexed="81"/>
            <rFont val="Tahoma"/>
            <family val="2"/>
          </rPr>
          <t>MMP:</t>
        </r>
        <r>
          <rPr>
            <sz val="10"/>
            <color indexed="81"/>
            <rFont val="Tahoma"/>
            <family val="2"/>
          </rPr>
          <t xml:space="preserve">
En el número total de plazos no se tienen en cuenta los periodos de carencia que se "añaden" al principio de forma que el número total de pagos sería:
</t>
        </r>
        <r>
          <rPr>
            <b/>
            <sz val="10"/>
            <color indexed="81"/>
            <rFont val="Tahoma"/>
            <family val="2"/>
          </rPr>
          <t xml:space="preserve">
nº total de plazos + peridos de carencia</t>
        </r>
      </text>
    </comment>
    <comment ref="B36" authorId="1">
      <text>
        <r>
          <rPr>
            <b/>
            <sz val="10"/>
            <color indexed="81"/>
            <rFont val="Tahoma"/>
            <family val="2"/>
          </rPr>
          <t>MMP:</t>
        </r>
        <r>
          <rPr>
            <sz val="10"/>
            <color indexed="81"/>
            <rFont val="Tahoma"/>
            <family val="2"/>
          </rPr>
          <t xml:space="preserve">
El periodo de carencia no se incluye en el número total de pagos por lo que la duración total del préstamo sería:
</t>
        </r>
        <r>
          <rPr>
            <b/>
            <sz val="10"/>
            <color indexed="81"/>
            <rFont val="Tahoma"/>
            <family val="2"/>
          </rPr>
          <t>nº total de plazos + periodos de carencia</t>
        </r>
      </text>
    </comment>
    <comment ref="C36" authorId="1">
      <text>
        <r>
          <rPr>
            <b/>
            <sz val="10"/>
            <color indexed="81"/>
            <rFont val="Tahoma"/>
            <family val="2"/>
          </rPr>
          <t>MMP:</t>
        </r>
        <r>
          <rPr>
            <sz val="10"/>
            <color indexed="81"/>
            <rFont val="Tahoma"/>
            <family val="2"/>
          </rPr>
          <t xml:space="preserve">
El periodo de carencia no se incluye en el número total de pagos por lo que la duración total del préstamo sería:
</t>
        </r>
        <r>
          <rPr>
            <b/>
            <sz val="10"/>
            <color indexed="81"/>
            <rFont val="Tahoma"/>
            <family val="2"/>
          </rPr>
          <t>nº total de plazos + periodos de carencia</t>
        </r>
      </text>
    </comment>
    <comment ref="C49" authorId="0">
      <text>
        <r>
          <rPr>
            <b/>
            <sz val="12"/>
            <color indexed="81"/>
            <rFont val="Tahoma"/>
            <family val="2"/>
          </rPr>
          <t xml:space="preserve">Miguel: 
</t>
        </r>
        <r>
          <rPr>
            <sz val="12"/>
            <color indexed="81"/>
            <rFont val="Tahoma"/>
            <family val="2"/>
          </rPr>
          <t xml:space="preserve">Se supone una única póliza de crédito cuyas condiciones pueden variar anualmente.
</t>
        </r>
      </text>
    </comment>
    <comment ref="C50" authorId="0">
      <text>
        <r>
          <rPr>
            <sz val="11"/>
            <color indexed="81"/>
            <rFont val="Tahoma"/>
            <family val="2"/>
          </rPr>
          <t xml:space="preserve">
El % de interés dependerá del tipo de préstamo que se solicite.
</t>
        </r>
      </text>
    </comment>
    <comment ref="C51" authorId="0">
      <text>
        <r>
          <rPr>
            <sz val="11"/>
            <color indexed="81"/>
            <rFont val="Tahoma"/>
            <family val="2"/>
          </rPr>
          <t xml:space="preserve">
El % de interés dependerá del tipo de préstamo que se solicite.
</t>
        </r>
      </text>
    </comment>
    <comment ref="A57" authorId="0">
      <text>
        <r>
          <rPr>
            <sz val="12"/>
            <color indexed="81"/>
            <rFont val="Tahoma"/>
            <family val="2"/>
          </rPr>
          <t xml:space="preserve">    En este tipo se deben incluir todos los costes del arrendamiento.
    Debería ser el TAE o una tasa cercana.</t>
        </r>
      </text>
    </comment>
    <comment ref="B59" authorId="0">
      <text>
        <r>
          <rPr>
            <sz val="10"/>
            <color indexed="81"/>
            <rFont val="Tahoma"/>
            <family val="2"/>
          </rPr>
          <t xml:space="preserve">
Los gastos iniciales se estiman sobre el principal en %. Deben incluir TODOS los costes de apertura y constitución del préstamo.
</t>
        </r>
        <r>
          <rPr>
            <b/>
            <sz val="10"/>
            <color indexed="81"/>
            <rFont val="Tahoma"/>
            <family val="2"/>
          </rPr>
          <t>Debe ser un % entre 0% y 5%</t>
        </r>
        <r>
          <rPr>
            <sz val="10"/>
            <color indexed="81"/>
            <rFont val="Tahoma"/>
            <family val="2"/>
          </rPr>
          <t xml:space="preserve">
Se pagan de una sola vez conjuntamente con la primera mensualidad (o pago de intereses en el caso de que haya carencia).</t>
        </r>
      </text>
    </comment>
    <comment ref="A68" authorId="0">
      <text>
        <r>
          <rPr>
            <sz val="12"/>
            <color indexed="81"/>
            <rFont val="Tahoma"/>
            <family val="2"/>
          </rPr>
          <t xml:space="preserve">    En este tipo se deben incluir todos los costes del arrendamiento.
    Debería ser el TAE o una tasa cercana.</t>
        </r>
      </text>
    </comment>
    <comment ref="B69" authorId="0">
      <text>
        <r>
          <rPr>
            <sz val="10"/>
            <color indexed="81"/>
            <rFont val="Tahoma"/>
            <family val="2"/>
          </rPr>
          <t xml:space="preserve">
Los gastos iniciales se estiman sobre el principal en %. Deben incluir TODOS los costes de apertura y constitución del préstamo.
</t>
        </r>
        <r>
          <rPr>
            <b/>
            <sz val="10"/>
            <color indexed="81"/>
            <rFont val="Tahoma"/>
            <family val="2"/>
          </rPr>
          <t>Debe ser un % entre 0% y 5%</t>
        </r>
        <r>
          <rPr>
            <sz val="10"/>
            <color indexed="81"/>
            <rFont val="Tahoma"/>
            <family val="2"/>
          </rPr>
          <t xml:space="preserve">
Se pagan de una sola vez conjuntamente con la primera mensualidad (o pago de intereses en el caso de que haya carencia).</t>
        </r>
      </text>
    </comment>
  </commentList>
</comments>
</file>

<file path=xl/comments2.xml><?xml version="1.0" encoding="utf-8"?>
<comments xmlns="http://schemas.openxmlformats.org/spreadsheetml/2006/main">
  <authors>
    <author>Homologacion</author>
    <author>Miguel</author>
  </authors>
  <commentList>
    <comment ref="B10" authorId="0">
      <text>
        <r>
          <rPr>
            <sz val="12"/>
            <color indexed="81"/>
            <rFont val="Tahoma"/>
            <family val="2"/>
          </rPr>
          <t>Reservas acumuladas de ejercicios anteriores. 
En el caso de beneficios, la parte destinada a reservas.</t>
        </r>
      </text>
    </comment>
    <comment ref="B12" authorId="0">
      <text>
        <r>
          <rPr>
            <sz val="12"/>
            <color indexed="81"/>
            <rFont val="Tahoma"/>
            <family val="2"/>
          </rPr>
          <t xml:space="preserve">En el caso de pérdidas acumuladas de ejercicios anteriores, a compensar con  resultados venideros.
</t>
        </r>
      </text>
    </comment>
    <comment ref="B14" authorId="1">
      <text>
        <r>
          <rPr>
            <b/>
            <sz val="12"/>
            <color indexed="81"/>
            <rFont val="Tahoma"/>
            <family val="2"/>
          </rPr>
          <t>Miguel:</t>
        </r>
        <r>
          <rPr>
            <sz val="12"/>
            <color indexed="81"/>
            <rFont val="Tahoma"/>
            <family val="2"/>
          </rPr>
          <t xml:space="preserve">
Solo si se tiene confirmado el cobro con fecha.</t>
        </r>
      </text>
    </comment>
    <comment ref="B18" authorId="1">
      <text>
        <r>
          <rPr>
            <b/>
            <sz val="12"/>
            <color indexed="81"/>
            <rFont val="Tahoma"/>
            <family val="2"/>
          </rPr>
          <t>Miguel:</t>
        </r>
        <r>
          <rPr>
            <sz val="12"/>
            <color indexed="81"/>
            <rFont val="Tahoma"/>
            <family val="2"/>
          </rPr>
          <t xml:space="preserve">
Colocar el importe del préstamo en la hoja correspondiente </t>
        </r>
        <r>
          <rPr>
            <b/>
            <sz val="12"/>
            <color indexed="81"/>
            <rFont val="Tahoma"/>
            <family val="2"/>
          </rPr>
          <t>NO aquí.</t>
        </r>
      </text>
    </comment>
    <comment ref="B19" authorId="1">
      <text>
        <r>
          <rPr>
            <sz val="11"/>
            <color indexed="81"/>
            <rFont val="Tahoma"/>
            <family val="2"/>
          </rPr>
          <t xml:space="preserve">Por ejemplo préstamos LP de los propios socios o de familiares.
Habría que definir la política de devoluciones (pagos) a estos acreedores por la inversión inicial
</t>
        </r>
      </text>
    </comment>
    <comment ref="B22" authorId="1">
      <text>
        <r>
          <rPr>
            <b/>
            <sz val="12"/>
            <color indexed="81"/>
            <rFont val="Tahoma"/>
            <family val="2"/>
          </rPr>
          <t>Miguel:</t>
        </r>
        <r>
          <rPr>
            <sz val="12"/>
            <color indexed="81"/>
            <rFont val="Tahoma"/>
            <family val="2"/>
          </rPr>
          <t xml:space="preserve">
Parte del préstamo a devolver durante el año inicial.
 Poner importe del préstamo en la hoja correspondiente al préstamo </t>
        </r>
        <r>
          <rPr>
            <b/>
            <sz val="12"/>
            <color indexed="81"/>
            <rFont val="Tahoma"/>
            <family val="2"/>
          </rPr>
          <t>NO AQUI</t>
        </r>
      </text>
    </comment>
  </commentList>
</comments>
</file>

<file path=xl/sharedStrings.xml><?xml version="1.0" encoding="utf-8"?>
<sst xmlns="http://schemas.openxmlformats.org/spreadsheetml/2006/main" count="76" uniqueCount="66">
  <si>
    <t>Descuadres en balances</t>
  </si>
  <si>
    <t>Las cuotas de Renting se contabilizan íntegramente como gastos.</t>
  </si>
  <si>
    <t>Las intereses del Leasing se computan como gastos, mientras que las amortizaciones se detraen del pasivo correspondiente.</t>
  </si>
  <si>
    <t>Los arrendamientos financieros se suponen formalizados al inicio de cada ejercicio excepto en el año inicial que se suponen en el mes de inicio.</t>
  </si>
  <si>
    <t>Los activos en LEASING se incluyen en los activos (Balance) de la empresa, puesto que se presume que finalmente serán adquiridos. Los activos en Renting NO.</t>
  </si>
  <si>
    <t>Notas Arrendamientos Financieros:</t>
  </si>
  <si>
    <t>Cuotas</t>
  </si>
  <si>
    <t xml:space="preserve">Nº pagos / año </t>
  </si>
  <si>
    <t>nº total de pagos</t>
  </si>
  <si>
    <t>Gastos iniciales</t>
  </si>
  <si>
    <t>% nominal</t>
  </si>
  <si>
    <t>Principal</t>
  </si>
  <si>
    <t>* No afecta a la financiación necesaria.</t>
  </si>
  <si>
    <r>
      <t xml:space="preserve">ARRENDAMIENTOS OPERATIVOS ( RENTING ) </t>
    </r>
    <r>
      <rPr>
        <sz val="10"/>
        <rFont val="Tahoma"/>
        <family val="2"/>
      </rPr>
      <t/>
    </r>
  </si>
  <si>
    <t>Nº pagos / año</t>
  </si>
  <si>
    <t>Valor residual</t>
  </si>
  <si>
    <t>ARRENDAMIENTOS FINANCIEROS ( LEASING )</t>
  </si>
  <si>
    <t xml:space="preserve"> Déficits de tesorería al inicio de cada año</t>
  </si>
  <si>
    <t>Tipo de interés anual sobre el remanente</t>
  </si>
  <si>
    <t>Tipo de Interés anual sobre el dispuesto</t>
  </si>
  <si>
    <t>Cuantía máxima de la póliza (Límite de disponibilidad)</t>
  </si>
  <si>
    <t>FINANCIACIÓN AJENA : PÓLIZAS DE CRÉDITO</t>
  </si>
  <si>
    <t>Coste Total</t>
  </si>
  <si>
    <t>Intereses periodo de carencia</t>
  </si>
  <si>
    <t>Tot. Intereses</t>
  </si>
  <si>
    <t>Total pagos</t>
  </si>
  <si>
    <t>Nº de años</t>
  </si>
  <si>
    <t>periodos carencia</t>
  </si>
  <si>
    <t>Nº pagos por año</t>
  </si>
  <si>
    <t>nº total de plazos</t>
  </si>
  <si>
    <t>Tipo de Interés nominal</t>
  </si>
  <si>
    <t>FINANCIACIÓN AJENA : PRÉSTAMOS</t>
  </si>
  <si>
    <t>Financiación adicional incluyendo circulante del año 0</t>
  </si>
  <si>
    <t>Tesorerías anuales iniciales / ( Déficits )</t>
  </si>
  <si>
    <t>Financiaciones previstas</t>
  </si>
  <si>
    <t>Arrendamientos Financieros ( Leasing )</t>
  </si>
  <si>
    <t>Recursos Ajenos  ( préstamos )</t>
  </si>
  <si>
    <t>Subvenciones</t>
  </si>
  <si>
    <t>Créditos / Préstamos de los socios</t>
  </si>
  <si>
    <t>FUENTES DE FINANCIACIÓN DE INVERSIONES</t>
  </si>
  <si>
    <t>Importe a financiar</t>
  </si>
  <si>
    <t>Inversiones en Activos Corrientes</t>
  </si>
  <si>
    <t>Inversiones en Activos No Corrientes</t>
  </si>
  <si>
    <t>NECESIDADES DE FINANCIACIÓN DE INVERSIONES</t>
  </si>
  <si>
    <t>Fuentes de Financiación de Inversiones</t>
  </si>
  <si>
    <t>Total Fuentes de Financiación</t>
  </si>
  <si>
    <t>Otros Acreedores C.P.</t>
  </si>
  <si>
    <t>Proveedores</t>
  </si>
  <si>
    <t>Proveedores CV productos en curso</t>
  </si>
  <si>
    <t>Dispuesto crédito mes ant. al 0</t>
  </si>
  <si>
    <t>Acreedores C.P. Financieros</t>
  </si>
  <si>
    <t>Créditos a Corto Plazo</t>
  </si>
  <si>
    <t>Otros Acreedores L.P.</t>
  </si>
  <si>
    <t>Acreedores L.P. Financieros</t>
  </si>
  <si>
    <t>Créditos Largo Plazo</t>
  </si>
  <si>
    <t>Recursos Ajenos</t>
  </si>
  <si>
    <t>Créditos de los socios</t>
  </si>
  <si>
    <t>Pérdidas acumuladas anteriores</t>
  </si>
  <si>
    <t>Resultado del ejercicio anterior</t>
  </si>
  <si>
    <t>Resultados anteriores (Reservas)</t>
  </si>
  <si>
    <t>Gastos de Constitución</t>
  </si>
  <si>
    <t>Patrimonio Neto</t>
  </si>
  <si>
    <t>% Total</t>
  </si>
  <si>
    <t>Importe</t>
  </si>
  <si>
    <t>Financiación de la Inversión Inicial</t>
  </si>
  <si>
    <t>Fuentes de Financiación Iniciales</t>
  </si>
</sst>
</file>

<file path=xl/styles.xml><?xml version="1.0" encoding="utf-8"?>
<styleSheet xmlns="http://schemas.openxmlformats.org/spreadsheetml/2006/main">
  <numFmts count="17">
    <numFmt numFmtId="164" formatCode="_-* #,##0\ _P_t_s_-;\-* #,##0\ _P_t_s_-;_-* &quot;-&quot;\ _P_t_s_-;_-@_-"/>
    <numFmt numFmtId="165" formatCode="#,##0\ \ \ \ _*;[Red]\(\ #,##0\ \)\ \ \ _*;\-\ \ \ \ \ _*;_*\ \ \ \ &quot;OK&quot;"/>
    <numFmt numFmtId="166" formatCode="#,##0.00\ _*;[Red]\-#,##0.00\ _*;\-\ \ \ \ _*"/>
    <numFmt numFmtId="167" formatCode="#,##0.0000\ _*;[Red]\-#,##0.0000\ _*;\-\ \ \ \ _*"/>
    <numFmt numFmtId="168" formatCode="\ #,##0.0\ \ _*;\(\ #,##0.0\ \)\ _*;\-\ \ \ \ _*"/>
    <numFmt numFmtId="169" formatCode="\ #,##0\ \ _*;\(\ #,##0\ \)\ _*;\-\ \ \ \ _*"/>
    <numFmt numFmtId="170" formatCode="#,##0_*;;\-_*"/>
    <numFmt numFmtId="171" formatCode="#,##0.00\ \ _*;;\-\ \ \ _*"/>
    <numFmt numFmtId="172" formatCode="#,##0\ \ _*;;\-\ \ \ _*"/>
    <numFmt numFmtId="173" formatCode="#,##0.0\ \ &quot;años&quot;\ \ _*;;\-\ \ \ _*"/>
    <numFmt numFmtId="174" formatCode="#,##0\ &quot;periodos&quot;"/>
    <numFmt numFmtId="175" formatCode="_-* #,##0\ _-;\-* #,##0\ _P_t_s_-;_-* &quot;-&quot;\ _P_t_s_-;_-@_-"/>
    <numFmt numFmtId="176" formatCode="#,##0\ _*;;\-\ \ \ _*"/>
    <numFmt numFmtId="177" formatCode="#,##0\ \ \ \ _*;[Red]\(\ #,##0\ \)\ \ \ _*;\-\ \ \ \ \ _*"/>
    <numFmt numFmtId="178" formatCode="_-* #,##0.00\ [$€]_-;\-* #,##0.00\ [$€]_-;_-* &quot;-&quot;??\ [$€]_-;_-@_-"/>
    <numFmt numFmtId="179" formatCode="#,##0\ \ \ \ _*;[Red]\(\ #,##0\ \)\ \ \ _*;\-\ \ \ \ _*"/>
    <numFmt numFmtId="180" formatCode="#,##0.0%\ \ _*;[Red]\(#,##0.0%\)\ \ _*;\-\ \ \ _*"/>
  </numFmts>
  <fonts count="30">
    <font>
      <sz val="11"/>
      <color theme="1"/>
      <name val="Calibri"/>
      <family val="2"/>
      <scheme val="minor"/>
    </font>
    <font>
      <sz val="12"/>
      <name val="Times New Roman"/>
      <family val="1"/>
    </font>
    <font>
      <sz val="12"/>
      <name val="Tahoma"/>
      <family val="2"/>
    </font>
    <font>
      <sz val="12"/>
      <color indexed="9"/>
      <name val="Tahoma"/>
      <family val="2"/>
    </font>
    <font>
      <sz val="10"/>
      <name val="Arial"/>
      <family val="2"/>
    </font>
    <font>
      <b/>
      <sz val="14"/>
      <color indexed="9"/>
      <name val="Tahoma"/>
      <family val="2"/>
    </font>
    <font>
      <sz val="11"/>
      <name val="Tahoma"/>
      <family val="2"/>
    </font>
    <font>
      <b/>
      <sz val="14"/>
      <color indexed="10"/>
      <name val="Tahoma"/>
      <family val="2"/>
    </font>
    <font>
      <b/>
      <sz val="12"/>
      <name val="Tahoma"/>
      <family val="2"/>
    </font>
    <font>
      <sz val="20"/>
      <name val="Tahoma"/>
      <family val="2"/>
    </font>
    <font>
      <i/>
      <sz val="11"/>
      <name val="Tahoma"/>
      <family val="2"/>
    </font>
    <font>
      <sz val="10"/>
      <name val="Tahoma"/>
      <family val="2"/>
    </font>
    <font>
      <sz val="12"/>
      <color indexed="10"/>
      <name val="Tahoma"/>
      <family val="2"/>
    </font>
    <font>
      <b/>
      <sz val="10"/>
      <color indexed="9"/>
      <name val="Tahoma"/>
      <family val="2"/>
    </font>
    <font>
      <b/>
      <sz val="14"/>
      <name val="Tahoma"/>
      <family val="2"/>
    </font>
    <font>
      <b/>
      <sz val="20"/>
      <name val="Tahoma"/>
      <family val="2"/>
    </font>
    <font>
      <b/>
      <sz val="12"/>
      <color indexed="9"/>
      <name val="Tahoma"/>
      <family val="2"/>
    </font>
    <font>
      <b/>
      <sz val="16"/>
      <name val="Tahoma"/>
      <family val="2"/>
    </font>
    <font>
      <sz val="24"/>
      <name val="Tahoma"/>
      <family val="2"/>
    </font>
    <font>
      <sz val="10"/>
      <color indexed="81"/>
      <name val="Tahoma"/>
      <family val="2"/>
    </font>
    <font>
      <b/>
      <sz val="10"/>
      <color indexed="81"/>
      <name val="Tahoma"/>
      <family val="2"/>
    </font>
    <font>
      <sz val="12"/>
      <color indexed="81"/>
      <name val="Tahoma"/>
      <family val="2"/>
    </font>
    <font>
      <sz val="11"/>
      <color indexed="81"/>
      <name val="Tahoma"/>
      <family val="2"/>
    </font>
    <font>
      <b/>
      <sz val="12"/>
      <color indexed="81"/>
      <name val="Tahoma"/>
      <family val="2"/>
    </font>
    <font>
      <b/>
      <sz val="11"/>
      <color indexed="81"/>
      <name val="Tahoma"/>
      <family val="2"/>
    </font>
    <font>
      <sz val="14"/>
      <color indexed="9"/>
      <name val="Tahoma"/>
      <family val="2"/>
    </font>
    <font>
      <sz val="14"/>
      <name val="Tahoma"/>
      <family val="2"/>
    </font>
    <font>
      <b/>
      <i/>
      <sz val="12"/>
      <name val="Tahoma"/>
      <family val="2"/>
    </font>
    <font>
      <sz val="18"/>
      <name val="Tahoma"/>
      <family val="2"/>
    </font>
    <font>
      <sz val="22"/>
      <name val="Tahoma"/>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indexed="42"/>
        <bgColor indexed="64"/>
      </patternFill>
    </fill>
  </fills>
  <borders count="6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style="thick">
        <color indexed="64"/>
      </right>
      <top style="medium">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diagonal/>
    </border>
    <border>
      <left/>
      <right style="double">
        <color indexed="64"/>
      </right>
      <top style="thick">
        <color indexed="64"/>
      </top>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double">
        <color indexed="64"/>
      </right>
      <top style="thick">
        <color indexed="64"/>
      </top>
      <bottom style="thick">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ck">
        <color indexed="64"/>
      </top>
      <bottom style="thin">
        <color indexed="64"/>
      </bottom>
      <diagonal/>
    </border>
    <border>
      <left style="double">
        <color indexed="64"/>
      </left>
      <right style="thick">
        <color indexed="64"/>
      </right>
      <top style="thick">
        <color indexed="64"/>
      </top>
      <bottom style="thick">
        <color indexed="64"/>
      </bottom>
      <diagonal/>
    </border>
    <border>
      <left style="double">
        <color indexed="64"/>
      </left>
      <right/>
      <top style="thick">
        <color indexed="64"/>
      </top>
      <bottom style="thick">
        <color indexed="64"/>
      </bottom>
      <diagonal/>
    </border>
  </borders>
  <cellStyleXfs count="6">
    <xf numFmtId="0" fontId="0" fillId="0" borderId="0"/>
    <xf numFmtId="0" fontId="1" fillId="0" borderId="0" applyProtection="0"/>
    <xf numFmtId="165" fontId="4" fillId="0" borderId="0" applyFont="0" applyFill="0" applyBorder="0" applyAlignment="0" applyProtection="0"/>
    <xf numFmtId="9" fontId="4" fillId="0" borderId="0" applyFont="0" applyFill="0" applyBorder="0" applyAlignment="0" applyProtection="0"/>
    <xf numFmtId="178" fontId="1" fillId="0" borderId="0" applyFont="0" applyFill="0" applyBorder="0" applyAlignment="0" applyProtection="0"/>
    <xf numFmtId="165" fontId="4" fillId="0" borderId="0" applyFont="0" applyFill="0" applyBorder="0" applyAlignment="0" applyProtection="0"/>
  </cellStyleXfs>
  <cellXfs count="192">
    <xf numFmtId="0" fontId="0" fillId="0" borderId="0" xfId="0"/>
    <xf numFmtId="0" fontId="2" fillId="0" borderId="0" xfId="1" applyFont="1" applyFill="1" applyBorder="1" applyProtection="1"/>
    <xf numFmtId="3" fontId="2" fillId="0" borderId="0" xfId="1" applyNumberFormat="1" applyFont="1" applyFill="1" applyBorder="1" applyProtection="1"/>
    <xf numFmtId="0" fontId="3" fillId="0" borderId="0" xfId="1" applyFont="1" applyFill="1" applyBorder="1" applyAlignment="1" applyProtection="1">
      <alignment vertical="center"/>
    </xf>
    <xf numFmtId="165" fontId="5" fillId="0" borderId="0" xfId="2" applyNumberFormat="1" applyFont="1" applyFill="1" applyBorder="1" applyAlignment="1" applyProtection="1">
      <alignment vertical="center"/>
    </xf>
    <xf numFmtId="0" fontId="5"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indent="3"/>
    </xf>
    <xf numFmtId="0" fontId="6" fillId="0" borderId="0" xfId="1" applyFont="1" applyFill="1" applyBorder="1" applyAlignment="1" applyProtection="1">
      <alignment horizontal="left" indent="1"/>
    </xf>
    <xf numFmtId="0" fontId="7" fillId="0" borderId="0" xfId="1" applyFont="1" applyFill="1" applyBorder="1" applyAlignment="1" applyProtection="1"/>
    <xf numFmtId="166" fontId="8" fillId="0" borderId="1" xfId="1" applyNumberFormat="1" applyFont="1" applyFill="1" applyBorder="1" applyAlignment="1" applyProtection="1">
      <alignment horizontal="center" vertical="center" shrinkToFit="1"/>
    </xf>
    <xf numFmtId="166" fontId="8" fillId="0" borderId="2" xfId="1" applyNumberFormat="1" applyFont="1" applyFill="1" applyBorder="1" applyAlignment="1" applyProtection="1">
      <alignment horizontal="center" vertical="center" shrinkToFit="1"/>
    </xf>
    <xf numFmtId="166" fontId="8" fillId="0" borderId="3" xfId="1" applyNumberFormat="1" applyFont="1" applyFill="1" applyBorder="1" applyAlignment="1" applyProtection="1">
      <alignment horizontal="center" vertical="center" shrinkToFit="1"/>
    </xf>
    <xf numFmtId="3" fontId="8" fillId="0" borderId="4" xfId="1" applyNumberFormat="1" applyFont="1" applyFill="1" applyBorder="1" applyAlignment="1" applyProtection="1">
      <alignment horizontal="center" vertical="center"/>
    </xf>
    <xf numFmtId="0" fontId="2" fillId="0" borderId="5" xfId="1" applyFont="1" applyFill="1" applyBorder="1" applyProtection="1"/>
    <xf numFmtId="0" fontId="2" fillId="0" borderId="6" xfId="1" applyFont="1" applyFill="1" applyBorder="1" applyProtection="1"/>
    <xf numFmtId="0" fontId="2" fillId="0" borderId="7" xfId="1" applyFont="1" applyFill="1" applyBorder="1" applyProtection="1"/>
    <xf numFmtId="3" fontId="2" fillId="0" borderId="8" xfId="1" applyNumberFormat="1" applyFont="1" applyFill="1" applyBorder="1" applyProtection="1"/>
    <xf numFmtId="3" fontId="2" fillId="2" borderId="9" xfId="1" applyNumberFormat="1" applyFont="1" applyFill="1" applyBorder="1" applyAlignment="1" applyProtection="1">
      <alignment horizontal="center" vertical="center"/>
      <protection locked="0"/>
    </xf>
    <xf numFmtId="3" fontId="2" fillId="2" borderId="10" xfId="1" applyNumberFormat="1" applyFont="1" applyFill="1" applyBorder="1" applyAlignment="1" applyProtection="1">
      <alignment horizontal="center" vertical="center"/>
      <protection locked="0"/>
    </xf>
    <xf numFmtId="3" fontId="2" fillId="2" borderId="11" xfId="1" applyNumberFormat="1" applyFont="1" applyFill="1" applyBorder="1" applyAlignment="1" applyProtection="1">
      <alignment horizontal="center" vertical="center"/>
      <protection locked="0"/>
    </xf>
    <xf numFmtId="3" fontId="2" fillId="0" borderId="12" xfId="1" applyNumberFormat="1" applyFont="1" applyFill="1" applyBorder="1" applyAlignment="1" applyProtection="1">
      <alignment horizontal="left" vertical="center" indent="2"/>
    </xf>
    <xf numFmtId="3" fontId="2" fillId="0" borderId="10" xfId="1" applyNumberFormat="1" applyFont="1" applyFill="1" applyBorder="1" applyAlignment="1" applyProtection="1">
      <alignment horizontal="left" vertical="center" indent="2"/>
    </xf>
    <xf numFmtId="10" fontId="2" fillId="2" borderId="10" xfId="1" applyNumberFormat="1" applyFont="1" applyFill="1" applyBorder="1" applyAlignment="1" applyProtection="1">
      <alignment horizontal="center" vertical="center"/>
      <protection locked="0"/>
    </xf>
    <xf numFmtId="10" fontId="2" fillId="2" borderId="9" xfId="1" applyNumberFormat="1" applyFont="1" applyFill="1" applyBorder="1" applyAlignment="1" applyProtection="1">
      <alignment horizontal="center" vertical="center"/>
      <protection locked="0"/>
    </xf>
    <xf numFmtId="10" fontId="2" fillId="2" borderId="11" xfId="1" applyNumberFormat="1" applyFont="1" applyFill="1" applyBorder="1" applyAlignment="1" applyProtection="1">
      <alignment horizontal="center" vertical="center"/>
      <protection locked="0"/>
    </xf>
    <xf numFmtId="164" fontId="2" fillId="3" borderId="13" xfId="2" applyNumberFormat="1" applyFont="1" applyFill="1" applyBorder="1" applyAlignment="1" applyProtection="1">
      <alignment vertical="center"/>
      <protection locked="0"/>
    </xf>
    <xf numFmtId="164" fontId="2" fillId="3" borderId="14" xfId="2" applyNumberFormat="1" applyFont="1" applyFill="1" applyBorder="1" applyAlignment="1" applyProtection="1">
      <alignment vertical="center"/>
      <protection locked="0"/>
    </xf>
    <xf numFmtId="164" fontId="2" fillId="3" borderId="15" xfId="2" applyNumberFormat="1" applyFont="1" applyFill="1" applyBorder="1" applyAlignment="1" applyProtection="1">
      <alignment vertical="center"/>
      <protection locked="0"/>
    </xf>
    <xf numFmtId="3" fontId="8" fillId="0" borderId="16" xfId="1" applyNumberFormat="1" applyFont="1" applyFill="1" applyBorder="1" applyAlignment="1" applyProtection="1">
      <alignment horizontal="center" vertical="center" wrapText="1"/>
    </xf>
    <xf numFmtId="0" fontId="9" fillId="0" borderId="17" xfId="1" applyFont="1" applyFill="1" applyBorder="1" applyAlignment="1" applyProtection="1">
      <alignment horizontal="centerContinuous" vertical="center" wrapText="1"/>
    </xf>
    <xf numFmtId="0" fontId="10" fillId="0" borderId="18" xfId="1" applyFont="1" applyFill="1" applyBorder="1" applyAlignment="1" applyProtection="1">
      <alignment horizontal="right" vertical="center" indent="2"/>
    </xf>
    <xf numFmtId="0" fontId="9" fillId="0" borderId="19" xfId="1" applyFont="1" applyFill="1" applyBorder="1" applyAlignment="1" applyProtection="1">
      <alignment horizontal="centerContinuous" vertical="center" wrapText="1"/>
    </xf>
    <xf numFmtId="0" fontId="9" fillId="0" borderId="3" xfId="1" applyFont="1" applyFill="1" applyBorder="1" applyAlignment="1" applyProtection="1">
      <alignment horizontal="centerContinuous" vertical="center" wrapText="1"/>
    </xf>
    <xf numFmtId="3" fontId="9" fillId="0" borderId="3" xfId="1" applyNumberFormat="1" applyFont="1" applyFill="1" applyBorder="1" applyAlignment="1" applyProtection="1">
      <alignment horizontal="centerContinuous" vertical="center"/>
    </xf>
    <xf numFmtId="0" fontId="9" fillId="0" borderId="4" xfId="1" applyFont="1" applyFill="1" applyBorder="1" applyAlignment="1" applyProtection="1">
      <alignment horizontal="centerContinuous" vertical="center" wrapText="1"/>
    </xf>
    <xf numFmtId="0" fontId="7" fillId="0" borderId="0" xfId="1" applyFont="1" applyFill="1" applyBorder="1" applyProtection="1"/>
    <xf numFmtId="167" fontId="8" fillId="0" borderId="1" xfId="1" applyNumberFormat="1" applyFont="1" applyFill="1" applyBorder="1" applyAlignment="1" applyProtection="1">
      <alignment horizontal="center" vertical="center" shrinkToFit="1"/>
    </xf>
    <xf numFmtId="167" fontId="8" fillId="0" borderId="2" xfId="1" applyNumberFormat="1" applyFont="1" applyFill="1" applyBorder="1" applyAlignment="1" applyProtection="1">
      <alignment horizontal="center" vertical="center" shrinkToFit="1"/>
    </xf>
    <xf numFmtId="167" fontId="8" fillId="0" borderId="3" xfId="1" applyNumberFormat="1" applyFont="1" applyFill="1" applyBorder="1" applyAlignment="1" applyProtection="1">
      <alignment horizontal="center" vertical="center" shrinkToFit="1"/>
    </xf>
    <xf numFmtId="0" fontId="12" fillId="0" borderId="0" xfId="1" applyFont="1" applyFill="1" applyBorder="1" applyProtection="1"/>
    <xf numFmtId="164" fontId="2" fillId="2" borderId="9" xfId="2" applyNumberFormat="1" applyFont="1" applyFill="1" applyBorder="1" applyAlignment="1" applyProtection="1">
      <alignment vertical="center"/>
      <protection locked="0"/>
    </xf>
    <xf numFmtId="164" fontId="2" fillId="2" borderId="10" xfId="2" applyNumberFormat="1" applyFont="1" applyFill="1" applyBorder="1" applyAlignment="1" applyProtection="1">
      <alignment vertical="center"/>
      <protection locked="0"/>
    </xf>
    <xf numFmtId="164" fontId="2" fillId="2" borderId="11" xfId="2" applyNumberFormat="1" applyFont="1" applyFill="1" applyBorder="1" applyAlignment="1" applyProtection="1">
      <alignment vertical="center"/>
      <protection locked="0"/>
    </xf>
    <xf numFmtId="0" fontId="9" fillId="0" borderId="18" xfId="1" applyFont="1" applyFill="1" applyBorder="1" applyAlignment="1" applyProtection="1">
      <alignment horizontal="centerContinuous" vertical="center" wrapText="1"/>
    </xf>
    <xf numFmtId="168" fontId="13" fillId="0" borderId="0" xfId="1" applyNumberFormat="1" applyFont="1" applyFill="1" applyBorder="1" applyProtection="1"/>
    <xf numFmtId="169" fontId="5" fillId="0" borderId="0" xfId="1" applyNumberFormat="1" applyFont="1" applyFill="1" applyBorder="1" applyAlignment="1" applyProtection="1">
      <alignment vertical="center"/>
    </xf>
    <xf numFmtId="3" fontId="2" fillId="0" borderId="0" xfId="1" applyNumberFormat="1" applyFont="1" applyFill="1" applyBorder="1" applyAlignment="1" applyProtection="1">
      <alignment horizontal="centerContinuous" vertical="center"/>
    </xf>
    <xf numFmtId="0" fontId="5" fillId="0" borderId="0" xfId="1" applyFont="1" applyFill="1" applyBorder="1" applyAlignment="1" applyProtection="1">
      <alignment horizontal="centerContinuous" vertical="center"/>
    </xf>
    <xf numFmtId="10" fontId="2" fillId="2" borderId="20" xfId="1" applyNumberFormat="1" applyFont="1" applyFill="1" applyBorder="1" applyAlignment="1" applyProtection="1">
      <alignment horizontal="center" vertical="center"/>
      <protection locked="0"/>
    </xf>
    <xf numFmtId="3" fontId="2" fillId="0" borderId="21" xfId="1" applyNumberFormat="1" applyFont="1" applyFill="1" applyBorder="1" applyAlignment="1" applyProtection="1">
      <alignment horizontal="left" vertical="center" indent="4"/>
    </xf>
    <xf numFmtId="3" fontId="2" fillId="0" borderId="22" xfId="1" applyNumberFormat="1" applyFont="1" applyFill="1" applyBorder="1" applyAlignment="1" applyProtection="1">
      <alignment horizontal="left" vertical="center" indent="4"/>
    </xf>
    <xf numFmtId="0" fontId="2" fillId="0" borderId="0" xfId="1" applyFont="1" applyFill="1" applyBorder="1" applyAlignment="1" applyProtection="1">
      <alignment vertical="center"/>
    </xf>
    <xf numFmtId="3" fontId="2" fillId="0" borderId="9" xfId="1" applyNumberFormat="1" applyFont="1" applyFill="1" applyBorder="1" applyAlignment="1" applyProtection="1">
      <alignment horizontal="left" vertical="center" indent="4"/>
    </xf>
    <xf numFmtId="3" fontId="2" fillId="0" borderId="12" xfId="1" applyNumberFormat="1" applyFont="1" applyFill="1" applyBorder="1" applyAlignment="1" applyProtection="1">
      <alignment horizontal="left" vertical="center" indent="4"/>
    </xf>
    <xf numFmtId="170" fontId="2" fillId="3" borderId="14" xfId="2" applyNumberFormat="1" applyFont="1" applyFill="1" applyBorder="1" applyAlignment="1" applyProtection="1">
      <alignment horizontal="center" vertical="center"/>
      <protection locked="0"/>
    </xf>
    <xf numFmtId="170" fontId="2" fillId="3" borderId="10" xfId="2" applyNumberFormat="1" applyFont="1" applyFill="1" applyBorder="1" applyAlignment="1" applyProtection="1">
      <alignment horizontal="center" vertical="center"/>
      <protection locked="0"/>
    </xf>
    <xf numFmtId="3" fontId="2" fillId="0" borderId="23" xfId="1" applyNumberFormat="1" applyFont="1" applyFill="1" applyBorder="1" applyAlignment="1" applyProtection="1">
      <alignment horizontal="left" vertical="center" indent="4"/>
    </xf>
    <xf numFmtId="3" fontId="2" fillId="0" borderId="24" xfId="1" applyNumberFormat="1" applyFont="1" applyFill="1" applyBorder="1" applyAlignment="1" applyProtection="1">
      <alignment horizontal="left" vertical="center" indent="4"/>
    </xf>
    <xf numFmtId="3" fontId="8" fillId="0" borderId="2" xfId="1" applyNumberFormat="1" applyFont="1" applyFill="1" applyBorder="1" applyAlignment="1" applyProtection="1">
      <alignment horizontal="center" vertical="center" wrapText="1"/>
    </xf>
    <xf numFmtId="3" fontId="14" fillId="0" borderId="17" xfId="1" applyNumberFormat="1" applyFont="1" applyFill="1" applyBorder="1" applyAlignment="1" applyProtection="1">
      <alignment horizontal="centerContinuous" vertical="center"/>
    </xf>
    <xf numFmtId="3" fontId="15" fillId="0" borderId="2" xfId="1" applyNumberFormat="1" applyFont="1" applyFill="1" applyBorder="1" applyAlignment="1" applyProtection="1">
      <alignment horizontal="centerContinuous" vertical="center"/>
    </xf>
    <xf numFmtId="3" fontId="9" fillId="0" borderId="2" xfId="1" applyNumberFormat="1" applyFont="1" applyFill="1" applyBorder="1" applyAlignment="1" applyProtection="1">
      <alignment horizontal="centerContinuous" vertical="center"/>
    </xf>
    <xf numFmtId="171" fontId="8" fillId="0" borderId="20" xfId="1" applyNumberFormat="1" applyFont="1" applyFill="1" applyBorder="1" applyAlignment="1" applyProtection="1">
      <alignment horizontal="right" vertical="center"/>
    </xf>
    <xf numFmtId="171" fontId="8" fillId="0" borderId="25" xfId="1" applyNumberFormat="1" applyFont="1" applyFill="1" applyBorder="1" applyAlignment="1" applyProtection="1">
      <alignment horizontal="right" vertical="center"/>
    </xf>
    <xf numFmtId="3" fontId="8" fillId="0" borderId="20" xfId="1" applyNumberFormat="1" applyFont="1" applyFill="1" applyBorder="1" applyAlignment="1" applyProtection="1">
      <alignment horizontal="right" indent="2"/>
    </xf>
    <xf numFmtId="171" fontId="2" fillId="0" borderId="10" xfId="1" applyNumberFormat="1" applyFont="1" applyFill="1" applyBorder="1" applyAlignment="1" applyProtection="1">
      <alignment horizontal="right" vertical="center"/>
    </xf>
    <xf numFmtId="171" fontId="2" fillId="0" borderId="11" xfId="1" applyNumberFormat="1" applyFont="1" applyFill="1" applyBorder="1" applyAlignment="1" applyProtection="1">
      <alignment horizontal="right" vertical="center"/>
    </xf>
    <xf numFmtId="3" fontId="2" fillId="0" borderId="10" xfId="1" applyNumberFormat="1" applyFont="1" applyFill="1" applyBorder="1" applyAlignment="1" applyProtection="1">
      <alignment horizontal="left" vertical="center" indent="4"/>
    </xf>
    <xf numFmtId="172" fontId="2" fillId="0" borderId="10" xfId="1" applyNumberFormat="1" applyFont="1" applyFill="1" applyBorder="1" applyAlignment="1" applyProtection="1">
      <alignment horizontal="right" vertical="center"/>
    </xf>
    <xf numFmtId="172" fontId="2" fillId="0" borderId="11" xfId="1" applyNumberFormat="1" applyFont="1" applyFill="1" applyBorder="1" applyAlignment="1" applyProtection="1">
      <alignment horizontal="right" vertical="center"/>
    </xf>
    <xf numFmtId="173" fontId="2" fillId="0" borderId="16" xfId="1" applyNumberFormat="1" applyFont="1" applyFill="1" applyBorder="1" applyAlignment="1" applyProtection="1">
      <alignment horizontal="right" vertical="center"/>
    </xf>
    <xf numFmtId="173" fontId="2" fillId="0" borderId="26" xfId="1" applyNumberFormat="1" applyFont="1" applyFill="1" applyBorder="1" applyAlignment="1" applyProtection="1">
      <alignment horizontal="right" vertical="center"/>
    </xf>
    <xf numFmtId="3" fontId="2" fillId="0" borderId="16" xfId="1" applyNumberFormat="1" applyFont="1" applyFill="1" applyBorder="1" applyAlignment="1" applyProtection="1">
      <alignment horizontal="left" vertical="center" indent="4"/>
    </xf>
    <xf numFmtId="174" fontId="2" fillId="4" borderId="20" xfId="1" applyNumberFormat="1" applyFont="1" applyFill="1" applyBorder="1" applyAlignment="1" applyProtection="1">
      <alignment horizontal="center" vertical="center"/>
      <protection locked="0"/>
    </xf>
    <xf numFmtId="3" fontId="2" fillId="0" borderId="20" xfId="1" applyNumberFormat="1" applyFont="1" applyFill="1" applyBorder="1" applyAlignment="1" applyProtection="1">
      <alignment horizontal="left" vertical="center" indent="4"/>
    </xf>
    <xf numFmtId="3" fontId="2" fillId="3" borderId="10" xfId="1" applyNumberFormat="1" applyFont="1" applyFill="1" applyBorder="1" applyAlignment="1" applyProtection="1">
      <alignment horizontal="center" vertical="center"/>
      <protection locked="0"/>
    </xf>
    <xf numFmtId="10" fontId="2" fillId="3" borderId="10" xfId="1" applyNumberFormat="1" applyFont="1" applyFill="1" applyBorder="1" applyAlignment="1" applyProtection="1">
      <alignment horizontal="center" vertical="center"/>
      <protection locked="0"/>
    </xf>
    <xf numFmtId="3" fontId="14" fillId="0" borderId="27" xfId="1" applyNumberFormat="1" applyFont="1" applyFill="1" applyBorder="1" applyAlignment="1" applyProtection="1">
      <alignment horizontal="centerContinuous" vertical="center"/>
    </xf>
    <xf numFmtId="169" fontId="16" fillId="0" borderId="0" xfId="1" applyNumberFormat="1" applyFont="1" applyFill="1" applyBorder="1" applyAlignment="1" applyProtection="1">
      <alignment horizontal="right" vertical="center"/>
    </xf>
    <xf numFmtId="175" fontId="8" fillId="0" borderId="28" xfId="2" applyNumberFormat="1" applyFont="1" applyFill="1" applyBorder="1" applyAlignment="1" applyProtection="1">
      <alignment horizontal="right" vertical="center"/>
    </xf>
    <xf numFmtId="175" fontId="8" fillId="0" borderId="29" xfId="2" applyNumberFormat="1" applyFont="1" applyFill="1" applyBorder="1" applyAlignment="1" applyProtection="1">
      <alignment horizontal="right" vertical="center"/>
    </xf>
    <xf numFmtId="3" fontId="2" fillId="0" borderId="30" xfId="1" applyNumberFormat="1" applyFont="1" applyFill="1" applyBorder="1" applyProtection="1"/>
    <xf numFmtId="0" fontId="8" fillId="0" borderId="31" xfId="1" applyFont="1" applyFill="1" applyBorder="1" applyAlignment="1" applyProtection="1">
      <alignment horizontal="left" vertical="center" indent="1"/>
    </xf>
    <xf numFmtId="0" fontId="2" fillId="0" borderId="32" xfId="1" applyFont="1" applyFill="1" applyBorder="1" applyProtection="1"/>
    <xf numFmtId="0" fontId="2" fillId="0" borderId="33" xfId="1" applyFont="1" applyFill="1" applyBorder="1" applyProtection="1"/>
    <xf numFmtId="176" fontId="2" fillId="0" borderId="34" xfId="1" applyNumberFormat="1" applyFont="1" applyFill="1" applyBorder="1" applyAlignment="1" applyProtection="1">
      <alignment vertical="center"/>
    </xf>
    <xf numFmtId="176" fontId="2" fillId="0" borderId="20" xfId="1" applyNumberFormat="1" applyFont="1" applyFill="1" applyBorder="1" applyAlignment="1" applyProtection="1">
      <alignment vertical="center"/>
    </xf>
    <xf numFmtId="176" fontId="2" fillId="0" borderId="25" xfId="1" applyNumberFormat="1" applyFont="1" applyFill="1" applyBorder="1" applyAlignment="1" applyProtection="1">
      <alignment vertical="center"/>
    </xf>
    <xf numFmtId="3" fontId="2" fillId="0" borderId="21" xfId="1" applyNumberFormat="1" applyFont="1" applyFill="1" applyBorder="1" applyProtection="1"/>
    <xf numFmtId="0" fontId="2" fillId="0" borderId="35" xfId="1" applyFont="1" applyFill="1" applyBorder="1" applyAlignment="1" applyProtection="1">
      <alignment horizontal="left" vertical="center" indent="1"/>
    </xf>
    <xf numFmtId="176" fontId="2" fillId="0" borderId="36" xfId="1" applyNumberFormat="1" applyFont="1" applyFill="1" applyBorder="1" applyAlignment="1" applyProtection="1">
      <alignment vertical="center"/>
    </xf>
    <xf numFmtId="176" fontId="2" fillId="0" borderId="10" xfId="1" applyNumberFormat="1" applyFont="1" applyFill="1" applyBorder="1" applyAlignment="1" applyProtection="1">
      <alignment vertical="center"/>
    </xf>
    <xf numFmtId="176" fontId="2" fillId="0" borderId="11" xfId="1" applyNumberFormat="1" applyFont="1" applyFill="1" applyBorder="1" applyAlignment="1" applyProtection="1">
      <alignment vertical="center"/>
    </xf>
    <xf numFmtId="0" fontId="2" fillId="0" borderId="9" xfId="1" applyFont="1" applyFill="1" applyBorder="1" applyAlignment="1" applyProtection="1">
      <alignment vertical="center"/>
    </xf>
    <xf numFmtId="0" fontId="2" fillId="0" borderId="37" xfId="1" applyFont="1" applyFill="1" applyBorder="1" applyAlignment="1" applyProtection="1">
      <alignment horizontal="left" vertical="center" indent="1"/>
    </xf>
    <xf numFmtId="3" fontId="2" fillId="0" borderId="9" xfId="1" applyNumberFormat="1" applyFont="1" applyFill="1" applyBorder="1" applyProtection="1"/>
    <xf numFmtId="176" fontId="2" fillId="5" borderId="14" xfId="1" applyNumberFormat="1" applyFont="1" applyFill="1" applyBorder="1" applyAlignment="1" applyProtection="1">
      <alignment vertical="center"/>
      <protection locked="0"/>
    </xf>
    <xf numFmtId="0" fontId="2" fillId="0" borderId="5" xfId="1" applyFont="1" applyFill="1" applyBorder="1" applyAlignment="1" applyProtection="1">
      <alignment vertical="center"/>
    </xf>
    <xf numFmtId="0" fontId="2" fillId="0" borderId="38" xfId="1" applyFont="1" applyFill="1" applyBorder="1" applyAlignment="1" applyProtection="1">
      <alignment horizontal="left" vertical="center" indent="1"/>
    </xf>
    <xf numFmtId="176" fontId="2" fillId="0" borderId="39" xfId="1" applyNumberFormat="1" applyFont="1" applyFill="1" applyBorder="1" applyAlignment="1" applyProtection="1">
      <alignment vertical="center"/>
    </xf>
    <xf numFmtId="176" fontId="2" fillId="0" borderId="14" xfId="1" applyNumberFormat="1" applyFont="1" applyFill="1" applyBorder="1" applyAlignment="1" applyProtection="1">
      <alignment vertical="center"/>
    </xf>
    <xf numFmtId="176" fontId="2" fillId="0" borderId="15" xfId="1" applyNumberFormat="1" applyFont="1" applyFill="1" applyBorder="1" applyAlignment="1" applyProtection="1">
      <alignment vertical="center"/>
    </xf>
    <xf numFmtId="176" fontId="2" fillId="2" borderId="36" xfId="1" applyNumberFormat="1" applyFont="1" applyFill="1" applyBorder="1" applyAlignment="1" applyProtection="1">
      <alignment vertical="center"/>
      <protection locked="0"/>
    </xf>
    <xf numFmtId="176" fontId="2" fillId="2" borderId="10" xfId="1" applyNumberFormat="1" applyFont="1" applyFill="1" applyBorder="1" applyAlignment="1" applyProtection="1">
      <alignment vertical="center"/>
      <protection locked="0"/>
    </xf>
    <xf numFmtId="176" fontId="2" fillId="0" borderId="40" xfId="1" applyNumberFormat="1" applyFont="1" applyFill="1" applyBorder="1" applyAlignment="1" applyProtection="1">
      <alignment vertical="center"/>
    </xf>
    <xf numFmtId="176" fontId="2" fillId="0" borderId="6" xfId="1" applyNumberFormat="1" applyFont="1" applyFill="1" applyBorder="1" applyAlignment="1" applyProtection="1">
      <alignment vertical="center"/>
    </xf>
    <xf numFmtId="176" fontId="2" fillId="0" borderId="7" xfId="1" applyNumberFormat="1" applyFont="1" applyFill="1" applyBorder="1" applyAlignment="1" applyProtection="1">
      <alignment vertical="center"/>
    </xf>
    <xf numFmtId="176" fontId="2" fillId="5" borderId="39"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horizontal="left" vertical="center" indent="1"/>
    </xf>
    <xf numFmtId="3" fontId="8" fillId="0" borderId="41" xfId="1" applyNumberFormat="1" applyFont="1" applyFill="1" applyBorder="1" applyAlignment="1" applyProtection="1">
      <alignment horizontal="center" vertical="center" wrapText="1"/>
    </xf>
    <xf numFmtId="3" fontId="2" fillId="0" borderId="42" xfId="1" applyNumberFormat="1" applyFont="1" applyFill="1" applyBorder="1" applyProtection="1"/>
    <xf numFmtId="0" fontId="2" fillId="0" borderId="43" xfId="1" applyFont="1" applyFill="1" applyBorder="1" applyAlignment="1" applyProtection="1">
      <alignment horizontal="centerContinuous" vertical="center" shrinkToFit="1"/>
    </xf>
    <xf numFmtId="9" fontId="2" fillId="0" borderId="44" xfId="3" applyFont="1" applyFill="1" applyBorder="1" applyAlignment="1" applyProtection="1">
      <alignment horizontal="centerContinuous" vertical="center" shrinkToFit="1"/>
    </xf>
    <xf numFmtId="9" fontId="2" fillId="0" borderId="45" xfId="3" applyFont="1" applyFill="1" applyBorder="1" applyAlignment="1" applyProtection="1">
      <alignment horizontal="centerContinuous" vertical="center" shrinkToFit="1"/>
    </xf>
    <xf numFmtId="9" fontId="2" fillId="0" borderId="46" xfId="3" applyFont="1" applyFill="1" applyBorder="1" applyAlignment="1" applyProtection="1">
      <alignment horizontal="centerContinuous" vertical="center" shrinkToFit="1"/>
    </xf>
    <xf numFmtId="0" fontId="17" fillId="0" borderId="45" xfId="1" applyFont="1" applyFill="1" applyBorder="1" applyAlignment="1" applyProtection="1">
      <alignment horizontal="centerContinuous" vertical="center" shrinkToFit="1"/>
    </xf>
    <xf numFmtId="3" fontId="2" fillId="0" borderId="30" xfId="1" applyNumberFormat="1" applyFont="1" applyFill="1" applyBorder="1" applyAlignment="1" applyProtection="1">
      <alignment horizontal="centerContinuous" shrinkToFit="1"/>
    </xf>
    <xf numFmtId="0" fontId="18" fillId="0" borderId="31" xfId="1" applyFont="1" applyFill="1" applyBorder="1" applyAlignment="1" applyProtection="1">
      <alignment horizontal="centerContinuous" vertical="center" shrinkToFit="1"/>
    </xf>
    <xf numFmtId="9" fontId="2" fillId="0" borderId="0" xfId="3"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3" fontId="3" fillId="0" borderId="0" xfId="1" applyNumberFormat="1" applyFont="1" applyFill="1" applyBorder="1" applyAlignment="1" applyProtection="1">
      <alignment horizontal="center"/>
    </xf>
    <xf numFmtId="0" fontId="2" fillId="0" borderId="0" xfId="1" applyFont="1" applyFill="1" applyBorder="1" applyAlignment="1" applyProtection="1">
      <alignment horizontal="centerContinuous" vertical="center" shrinkToFit="1"/>
    </xf>
    <xf numFmtId="9" fontId="2" fillId="0" borderId="0" xfId="3" applyFont="1" applyFill="1" applyBorder="1" applyAlignment="1" applyProtection="1">
      <alignment horizontal="centerContinuous" vertical="center" shrinkToFit="1"/>
    </xf>
    <xf numFmtId="0" fontId="8" fillId="0" borderId="0" xfId="1" applyFont="1" applyFill="1" applyBorder="1" applyAlignment="1" applyProtection="1">
      <alignment horizontal="centerContinuous" vertical="center" shrinkToFit="1"/>
    </xf>
    <xf numFmtId="177" fontId="8" fillId="0" borderId="47" xfId="2" applyNumberFormat="1" applyFont="1" applyFill="1" applyBorder="1" applyAlignment="1" applyProtection="1">
      <alignment horizontal="right" vertical="center"/>
    </xf>
    <xf numFmtId="177" fontId="8" fillId="0" borderId="48" xfId="2" applyNumberFormat="1" applyFont="1" applyFill="1" applyBorder="1" applyAlignment="1" applyProtection="1">
      <alignment horizontal="right" vertical="center"/>
    </xf>
    <xf numFmtId="177" fontId="8" fillId="0" borderId="49" xfId="2" applyNumberFormat="1" applyFont="1" applyFill="1" applyBorder="1" applyAlignment="1" applyProtection="1">
      <alignment horizontal="right" vertical="center"/>
    </xf>
    <xf numFmtId="3" fontId="2" fillId="0" borderId="50" xfId="1" applyNumberFormat="1" applyFont="1" applyFill="1" applyBorder="1" applyProtection="1"/>
    <xf numFmtId="0" fontId="8" fillId="0" borderId="31" xfId="1" applyFont="1" applyFill="1" applyBorder="1" applyAlignment="1" applyProtection="1">
      <alignment horizontal="center" vertical="center"/>
    </xf>
    <xf numFmtId="177" fontId="2" fillId="0" borderId="51" xfId="2" applyNumberFormat="1" applyFont="1" applyFill="1" applyBorder="1" applyAlignment="1" applyProtection="1">
      <alignment vertical="center"/>
    </xf>
    <xf numFmtId="177" fontId="2" fillId="0" borderId="52" xfId="2" applyNumberFormat="1" applyFont="1" applyFill="1" applyBorder="1" applyAlignment="1" applyProtection="1">
      <alignment vertical="center"/>
    </xf>
    <xf numFmtId="0" fontId="2" fillId="0" borderId="33" xfId="1" applyFont="1" applyFill="1" applyBorder="1" applyAlignment="1" applyProtection="1">
      <alignment horizontal="left" vertical="center" indent="2"/>
    </xf>
    <xf numFmtId="177" fontId="2" fillId="0" borderId="53" xfId="2" applyNumberFormat="1" applyFont="1" applyFill="1" applyBorder="1" applyAlignment="1" applyProtection="1">
      <alignment vertical="center"/>
    </xf>
    <xf numFmtId="177" fontId="2" fillId="0" borderId="25" xfId="2" applyNumberFormat="1" applyFont="1" applyFill="1" applyBorder="1" applyAlignment="1" applyProtection="1">
      <alignment vertical="center"/>
    </xf>
    <xf numFmtId="177" fontId="2" fillId="0" borderId="20" xfId="2" applyNumberFormat="1" applyFont="1" applyFill="1" applyBorder="1" applyAlignment="1" applyProtection="1">
      <alignment vertical="center"/>
    </xf>
    <xf numFmtId="0" fontId="2" fillId="0" borderId="21" xfId="1" applyFont="1" applyFill="1" applyBorder="1" applyAlignment="1" applyProtection="1">
      <alignment vertical="center"/>
    </xf>
    <xf numFmtId="0" fontId="2" fillId="0" borderId="35" xfId="1" applyFont="1" applyFill="1" applyBorder="1" applyAlignment="1" applyProtection="1">
      <alignment horizontal="left" vertical="center" indent="2"/>
    </xf>
    <xf numFmtId="177" fontId="2" fillId="0" borderId="54" xfId="2" applyNumberFormat="1" applyFont="1" applyFill="1" applyBorder="1" applyAlignment="1" applyProtection="1">
      <alignment vertical="center"/>
    </xf>
    <xf numFmtId="177" fontId="2" fillId="0" borderId="15" xfId="2" applyNumberFormat="1" applyFont="1" applyFill="1" applyBorder="1" applyAlignment="1" applyProtection="1">
      <alignment vertical="center"/>
    </xf>
    <xf numFmtId="177" fontId="2" fillId="0" borderId="14" xfId="2" applyNumberFormat="1" applyFont="1" applyFill="1" applyBorder="1" applyAlignment="1" applyProtection="1">
      <alignment vertical="center"/>
    </xf>
    <xf numFmtId="0" fontId="2" fillId="0" borderId="37" xfId="1" applyFont="1" applyFill="1" applyBorder="1" applyAlignment="1" applyProtection="1">
      <alignment horizontal="left" vertical="center" indent="2"/>
    </xf>
    <xf numFmtId="3" fontId="8" fillId="0" borderId="55" xfId="1" applyNumberFormat="1" applyFont="1" applyFill="1" applyBorder="1" applyAlignment="1" applyProtection="1">
      <alignment horizontal="center" vertical="center" wrapText="1"/>
    </xf>
    <xf numFmtId="3" fontId="8" fillId="0" borderId="56" xfId="1" applyNumberFormat="1" applyFont="1" applyFill="1" applyBorder="1" applyAlignment="1" applyProtection="1">
      <alignment horizontal="center" vertical="center" wrapText="1"/>
    </xf>
    <xf numFmtId="0" fontId="2" fillId="0" borderId="33" xfId="1" applyFont="1" applyFill="1" applyBorder="1" applyAlignment="1" applyProtection="1">
      <alignment horizontal="centerContinuous" vertical="center" shrinkToFit="1"/>
    </xf>
    <xf numFmtId="9" fontId="2" fillId="0" borderId="50" xfId="3" applyFont="1" applyFill="1" applyBorder="1" applyAlignment="1" applyProtection="1">
      <alignment horizontal="centerContinuous" vertical="center" shrinkToFit="1"/>
    </xf>
    <xf numFmtId="9" fontId="2" fillId="0" borderId="57" xfId="3" applyFont="1" applyFill="1" applyBorder="1" applyAlignment="1" applyProtection="1">
      <alignment horizontal="centerContinuous" vertical="center" shrinkToFit="1"/>
    </xf>
    <xf numFmtId="9" fontId="2" fillId="0" borderId="30" xfId="3" applyFont="1" applyFill="1" applyBorder="1" applyAlignment="1" applyProtection="1">
      <alignment horizontal="centerContinuous" vertical="center" shrinkToFit="1"/>
    </xf>
    <xf numFmtId="0" fontId="17" fillId="0" borderId="57" xfId="1" applyFont="1" applyFill="1" applyBorder="1" applyAlignment="1" applyProtection="1">
      <alignment horizontal="centerContinuous" vertical="center" shrinkToFit="1"/>
    </xf>
    <xf numFmtId="0" fontId="15" fillId="0" borderId="0" xfId="1" applyFont="1" applyFill="1" applyBorder="1" applyProtection="1"/>
    <xf numFmtId="0" fontId="9" fillId="0" borderId="0" xfId="1" applyFont="1" applyFill="1" applyBorder="1" applyProtection="1"/>
    <xf numFmtId="0" fontId="18" fillId="0" borderId="0" xfId="1" applyFont="1" applyFill="1" applyBorder="1" applyProtection="1"/>
    <xf numFmtId="3" fontId="7" fillId="0" borderId="0" xfId="1" applyNumberFormat="1" applyFont="1" applyFill="1" applyBorder="1" applyAlignment="1" applyProtection="1">
      <alignment vertical="center"/>
    </xf>
    <xf numFmtId="3" fontId="7" fillId="0" borderId="0" xfId="1" applyNumberFormat="1" applyFont="1" applyFill="1" applyBorder="1" applyProtection="1"/>
    <xf numFmtId="179" fontId="25" fillId="0" borderId="0" xfId="1" applyNumberFormat="1" applyFont="1" applyFill="1" applyBorder="1" applyProtection="1"/>
    <xf numFmtId="0" fontId="26" fillId="0" borderId="0" xfId="1" applyFont="1" applyFill="1" applyBorder="1" applyProtection="1"/>
    <xf numFmtId="9" fontId="14" fillId="0" borderId="0" xfId="1" applyNumberFormat="1" applyFont="1" applyFill="1" applyBorder="1" applyProtection="1"/>
    <xf numFmtId="3" fontId="14" fillId="0" borderId="0" xfId="1" applyNumberFormat="1" applyFont="1" applyFill="1" applyBorder="1" applyProtection="1"/>
    <xf numFmtId="0" fontId="14" fillId="0" borderId="0" xfId="1" applyFont="1" applyFill="1" applyBorder="1" applyProtection="1"/>
    <xf numFmtId="0" fontId="26" fillId="0" borderId="0" xfId="1" applyFont="1" applyFill="1" applyBorder="1" applyAlignment="1" applyProtection="1">
      <alignment vertical="center"/>
    </xf>
    <xf numFmtId="180" fontId="8" fillId="0" borderId="50" xfId="1" applyNumberFormat="1" applyFont="1" applyFill="1" applyBorder="1" applyAlignment="1" applyProtection="1">
      <alignment vertical="center"/>
    </xf>
    <xf numFmtId="179" fontId="8" fillId="0" borderId="29" xfId="5" applyNumberFormat="1" applyFont="1" applyFill="1" applyBorder="1" applyAlignment="1" applyProtection="1">
      <alignment vertical="center"/>
    </xf>
    <xf numFmtId="180" fontId="2" fillId="0" borderId="32" xfId="1" applyNumberFormat="1" applyFont="1" applyFill="1" applyBorder="1" applyAlignment="1" applyProtection="1"/>
    <xf numFmtId="164" fontId="2" fillId="0" borderId="27" xfId="5" applyNumberFormat="1" applyFont="1" applyFill="1" applyBorder="1" applyProtection="1"/>
    <xf numFmtId="0" fontId="2" fillId="0" borderId="33" xfId="1" applyFont="1" applyFill="1" applyBorder="1" applyAlignment="1" applyProtection="1">
      <alignment vertical="center"/>
    </xf>
    <xf numFmtId="180" fontId="2" fillId="0" borderId="34" xfId="1" applyNumberFormat="1" applyFont="1" applyFill="1" applyBorder="1" applyAlignment="1" applyProtection="1"/>
    <xf numFmtId="177" fontId="2" fillId="0" borderId="20" xfId="5" applyNumberFormat="1" applyFont="1" applyFill="1" applyBorder="1" applyProtection="1">
      <protection locked="0"/>
    </xf>
    <xf numFmtId="180" fontId="2" fillId="0" borderId="40" xfId="1" applyNumberFormat="1" applyFont="1" applyFill="1" applyBorder="1" applyAlignment="1" applyProtection="1"/>
    <xf numFmtId="177" fontId="2" fillId="6" borderId="6" xfId="5" applyNumberFormat="1" applyFont="1" applyFill="1" applyBorder="1" applyProtection="1">
      <protection locked="0"/>
    </xf>
    <xf numFmtId="0" fontId="2" fillId="0" borderId="38" xfId="1" applyFont="1" applyFill="1" applyBorder="1" applyAlignment="1" applyProtection="1">
      <alignment horizontal="left" vertical="center" indent="2"/>
    </xf>
    <xf numFmtId="180" fontId="2" fillId="0" borderId="36" xfId="1" applyNumberFormat="1" applyFont="1" applyFill="1" applyBorder="1" applyAlignment="1" applyProtection="1"/>
    <xf numFmtId="177" fontId="2" fillId="6" borderId="10" xfId="5" applyNumberFormat="1" applyFont="1" applyFill="1" applyBorder="1" applyProtection="1">
      <protection locked="0"/>
    </xf>
    <xf numFmtId="177" fontId="2" fillId="0" borderId="10" xfId="5" applyNumberFormat="1" applyFont="1" applyFill="1" applyBorder="1" applyProtection="1"/>
    <xf numFmtId="180" fontId="8" fillId="0" borderId="58" xfId="1" applyNumberFormat="1" applyFont="1" applyFill="1" applyBorder="1" applyAlignment="1" applyProtection="1"/>
    <xf numFmtId="179" fontId="8" fillId="0" borderId="16" xfId="5" applyNumberFormat="1" applyFont="1" applyFill="1" applyBorder="1" applyAlignment="1" applyProtection="1"/>
    <xf numFmtId="0" fontId="27" fillId="0" borderId="59" xfId="1" applyFont="1" applyFill="1" applyBorder="1" applyAlignment="1" applyProtection="1">
      <alignment horizontal="left" vertical="center" indent="1"/>
    </xf>
    <xf numFmtId="177" fontId="2" fillId="2" borderId="20" xfId="5" applyNumberFormat="1" applyFont="1" applyFill="1" applyBorder="1" applyProtection="1">
      <protection locked="0"/>
    </xf>
    <xf numFmtId="180" fontId="8" fillId="0" borderId="36" xfId="1" applyNumberFormat="1" applyFont="1" applyFill="1" applyBorder="1" applyAlignment="1" applyProtection="1"/>
    <xf numFmtId="179" fontId="8" fillId="0" borderId="10" xfId="5" applyNumberFormat="1" applyFont="1" applyFill="1" applyBorder="1" applyAlignment="1" applyProtection="1"/>
    <xf numFmtId="0" fontId="27" fillId="0" borderId="37" xfId="1" applyFont="1" applyFill="1" applyBorder="1" applyAlignment="1" applyProtection="1">
      <alignment horizontal="left" vertical="center" indent="1"/>
    </xf>
    <xf numFmtId="180" fontId="8" fillId="0" borderId="60" xfId="1" applyNumberFormat="1" applyFont="1" applyFill="1" applyBorder="1" applyAlignment="1" applyProtection="1"/>
    <xf numFmtId="179" fontId="8" fillId="0" borderId="56" xfId="5" applyNumberFormat="1" applyFont="1" applyFill="1" applyBorder="1" applyAlignment="1" applyProtection="1"/>
    <xf numFmtId="0" fontId="14" fillId="0" borderId="43" xfId="1" applyFont="1" applyFill="1" applyBorder="1" applyAlignment="1" applyProtection="1">
      <alignment horizontal="center" vertical="center"/>
    </xf>
    <xf numFmtId="177" fontId="2" fillId="0" borderId="20" xfId="5" applyNumberFormat="1" applyFont="1" applyFill="1" applyBorder="1" applyProtection="1"/>
    <xf numFmtId="3" fontId="2" fillId="0" borderId="37" xfId="1" applyNumberFormat="1" applyFont="1" applyFill="1" applyBorder="1" applyAlignment="1" applyProtection="1">
      <alignment horizontal="left" vertical="center" indent="2"/>
    </xf>
    <xf numFmtId="0" fontId="14" fillId="0" borderId="59" xfId="1" applyFont="1" applyFill="1" applyBorder="1" applyAlignment="1" applyProtection="1">
      <alignment horizontal="center" vertical="center"/>
    </xf>
    <xf numFmtId="9" fontId="8" fillId="0" borderId="32" xfId="1" applyNumberFormat="1" applyFont="1" applyFill="1" applyBorder="1" applyAlignment="1" applyProtection="1">
      <alignment horizontal="center"/>
    </xf>
    <xf numFmtId="3" fontId="8" fillId="0" borderId="27" xfId="1" applyNumberFormat="1" applyFont="1" applyFill="1" applyBorder="1" applyAlignment="1" applyProtection="1">
      <alignment horizontal="center"/>
    </xf>
    <xf numFmtId="0" fontId="26" fillId="0" borderId="33" xfId="1" applyFont="1" applyFill="1" applyBorder="1" applyProtection="1"/>
    <xf numFmtId="3" fontId="28" fillId="0" borderId="61" xfId="1" applyNumberFormat="1" applyFont="1" applyFill="1" applyBorder="1" applyAlignment="1" applyProtection="1">
      <alignment horizontal="centerContinuous" vertical="center" wrapText="1"/>
    </xf>
    <xf numFmtId="3" fontId="28" fillId="0" borderId="62" xfId="1" applyNumberFormat="1" applyFont="1" applyFill="1" applyBorder="1" applyAlignment="1" applyProtection="1">
      <alignment horizontal="centerContinuous" vertical="center" wrapText="1"/>
    </xf>
    <xf numFmtId="3" fontId="9" fillId="0" borderId="31" xfId="1" applyNumberFormat="1" applyFont="1" applyFill="1" applyBorder="1" applyAlignment="1" applyProtection="1">
      <alignment horizontal="centerContinuous" vertical="center" wrapText="1"/>
    </xf>
    <xf numFmtId="0" fontId="29" fillId="0" borderId="0" xfId="1" applyFont="1" applyFill="1" applyBorder="1" applyProtection="1"/>
  </cellXfs>
  <cellStyles count="6">
    <cellStyle name="Euro" xfId="4"/>
    <cellStyle name="Millares [0] 2" xfId="2"/>
    <cellStyle name="Millares [0] 3" xfId="5"/>
    <cellStyle name="Normal" xfId="0" builtinId="0"/>
    <cellStyle name="Normal 2" xfId="1"/>
    <cellStyle name="Porcentual 2" xfId="3"/>
  </cellStyles>
  <dxfs count="8">
    <dxf>
      <font>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condense val="0"/>
        <extend val="0"/>
        <color auto="1"/>
      </font>
      <fill>
        <patternFill patternType="solid">
          <bgColor indexed="13"/>
        </patternFill>
      </fill>
      <border>
        <left style="thin">
          <color indexed="64"/>
        </left>
        <right style="thin">
          <color indexed="64"/>
        </right>
        <top style="thin">
          <color indexed="64"/>
        </top>
        <bottom style="thin">
          <color indexed="64"/>
        </bottom>
      </border>
    </dxf>
    <dxf>
      <font>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condense val="0"/>
        <extend val="0"/>
        <color indexed="10"/>
      </font>
      <fill>
        <patternFill patternType="solid">
          <bgColor indexed="13"/>
        </patternFill>
      </fill>
      <border>
        <left style="thin">
          <color indexed="64"/>
        </left>
        <right style="thin">
          <color indexed="64"/>
        </right>
        <top style="thin">
          <color indexed="64"/>
        </top>
        <bottom style="thin">
          <color indexed="64"/>
        </bottom>
      </border>
    </dxf>
    <dxf>
      <font>
        <condense val="0"/>
        <extend val="0"/>
        <color auto="1"/>
      </font>
      <fill>
        <patternFill patternType="solid">
          <bgColor indexed="13"/>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ma/AppData/Local/Temp/pef_2014_13_01_14_4-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Condiciones de Uso"/>
      <sheetName val="Datos Básicos"/>
      <sheetName val="Parametros"/>
      <sheetName val="Inv. Iniciales ANC"/>
      <sheetName val="Inv. Adicionales ANC"/>
      <sheetName val="Gastos Iniciales"/>
      <sheetName val="Inversiones AC"/>
      <sheetName val="Préstamos"/>
      <sheetName val="Leasing"/>
      <sheetName val="Renting"/>
      <sheetName val="Plantilla"/>
      <sheetName val="RR.HH."/>
      <sheetName val="Gastos Fijos Datos"/>
      <sheetName val="Precios-CV"/>
      <sheetName val="Politicas Cobros y Pagos"/>
      <sheetName val="Estimaciones Ventas"/>
      <sheetName val="Bal. Inicial Previo"/>
      <sheetName val="Prev.Ventas 0"/>
      <sheetName val="Prev.Ventas 1"/>
      <sheetName val="Produccion"/>
      <sheetName val="Distr CV 0"/>
      <sheetName val="Distr CV 1"/>
      <sheetName val="Distr CV 2"/>
      <sheetName val="Distr CV 3"/>
      <sheetName val="Distr CV 4"/>
      <sheetName val="Distr CV 5"/>
      <sheetName val="Prev.Ventas 2"/>
      <sheetName val="Prev.Ventas 3"/>
      <sheetName val="Prev.Ventas 4"/>
      <sheetName val="Resumen Ventas 5 años"/>
      <sheetName val="PyG 0"/>
      <sheetName val="PyG 1"/>
      <sheetName val="PyG 2"/>
      <sheetName val="PyG 3"/>
      <sheetName val="PyG 4"/>
      <sheetName val="Balances anuales"/>
      <sheetName val="PPyGG anuales"/>
      <sheetName val="Imp.Sociedades"/>
      <sheetName val="IRPF Prof y Autónomos"/>
      <sheetName val="Cobros y pagos 0"/>
      <sheetName val="Cobros y pagos 1"/>
      <sheetName val="Cobros y pagos 2"/>
      <sheetName val="Cobros y pagos 3"/>
      <sheetName val="Cobros y pagos 4"/>
      <sheetName val="Ret IRPF"/>
      <sheetName val="G.F. 0"/>
      <sheetName val="G.F. 1"/>
      <sheetName val="G.F. 2"/>
      <sheetName val="G.F. 3"/>
      <sheetName val="G.F. 4"/>
      <sheetName val="IVA 0"/>
      <sheetName val="IVA 1"/>
      <sheetName val="IVA 2"/>
      <sheetName val="IVA 3"/>
      <sheetName val="IVA 4"/>
      <sheetName val="Resumen Gastos Fijos"/>
      <sheetName val="Amortizaciones"/>
      <sheetName val="Gastos Financieros"/>
      <sheetName val="Tesorería 0"/>
      <sheetName val="Tesorería 1"/>
      <sheetName val="Tesorería 2"/>
      <sheetName val="Tesorería 3"/>
      <sheetName val="Tesorería 4"/>
      <sheetName val="Otros cobros y pagos"/>
      <sheetName val="Resumen Tesorerias"/>
      <sheetName val="P. Equilibrio"/>
      <sheetName val="Ratios Básicos"/>
      <sheetName val="Valoración Empresa"/>
      <sheetName val="Datos Evaluación"/>
    </sheetNames>
    <sheetDataSet>
      <sheetData sheetId="0"/>
      <sheetData sheetId="1"/>
      <sheetData sheetId="2">
        <row r="9">
          <cell r="B9" t="str">
            <v>WWW, S.L.</v>
          </cell>
        </row>
        <row r="16">
          <cell r="B16" t="str">
            <v>Año 0</v>
          </cell>
          <cell r="C16">
            <v>1</v>
          </cell>
          <cell r="D16">
            <v>2</v>
          </cell>
          <cell r="E16">
            <v>3</v>
          </cell>
          <cell r="F16">
            <v>4</v>
          </cell>
        </row>
        <row r="17">
          <cell r="B17">
            <v>2015</v>
          </cell>
          <cell r="C17">
            <v>2016</v>
          </cell>
          <cell r="D17">
            <v>2017</v>
          </cell>
          <cell r="E17">
            <v>2018</v>
          </cell>
          <cell r="F17">
            <v>2019</v>
          </cell>
        </row>
        <row r="19">
          <cell r="C19">
            <v>1</v>
          </cell>
        </row>
        <row r="23">
          <cell r="B23">
            <v>3006</v>
          </cell>
        </row>
        <row r="26">
          <cell r="A26" t="str">
            <v>IVA</v>
          </cell>
          <cell r="I26">
            <v>0</v>
          </cell>
        </row>
        <row r="28">
          <cell r="J28">
            <v>0</v>
          </cell>
        </row>
        <row r="30">
          <cell r="C30">
            <v>0.25</v>
          </cell>
        </row>
        <row r="61">
          <cell r="C61">
            <v>0.01</v>
          </cell>
        </row>
      </sheetData>
      <sheetData sheetId="3">
        <row r="6">
          <cell r="I6">
            <v>0</v>
          </cell>
        </row>
        <row r="8">
          <cell r="I8">
            <v>0.5</v>
          </cell>
        </row>
        <row r="9">
          <cell r="C9">
            <v>1000</v>
          </cell>
        </row>
        <row r="11">
          <cell r="C11">
            <v>0.04</v>
          </cell>
          <cell r="G11" t="str">
            <v>Euros</v>
          </cell>
        </row>
        <row r="14">
          <cell r="B14">
            <v>1</v>
          </cell>
          <cell r="C14">
            <v>12</v>
          </cell>
        </row>
        <row r="80">
          <cell r="C80" t="str">
            <v xml:space="preserve"> €/</v>
          </cell>
        </row>
        <row r="81">
          <cell r="B81">
            <v>1</v>
          </cell>
          <cell r="C81" t="str">
            <v xml:space="preserve"> €/año</v>
          </cell>
        </row>
        <row r="82">
          <cell r="B82">
            <v>2</v>
          </cell>
          <cell r="C82" t="str">
            <v xml:space="preserve"> €/6 meses</v>
          </cell>
        </row>
        <row r="83">
          <cell r="B83">
            <v>3</v>
          </cell>
          <cell r="C83" t="str">
            <v xml:space="preserve"> €/4 meses</v>
          </cell>
        </row>
        <row r="84">
          <cell r="B84">
            <v>4</v>
          </cell>
          <cell r="C84" t="str">
            <v xml:space="preserve"> €/3 meses</v>
          </cell>
        </row>
        <row r="85">
          <cell r="B85">
            <v>6</v>
          </cell>
          <cell r="C85" t="str">
            <v xml:space="preserve"> €/2 meses</v>
          </cell>
        </row>
        <row r="86">
          <cell r="B86">
            <v>12</v>
          </cell>
          <cell r="C86" t="str">
            <v xml:space="preserve"> €/mes</v>
          </cell>
        </row>
      </sheetData>
      <sheetData sheetId="4">
        <row r="9">
          <cell r="I9">
            <v>0</v>
          </cell>
        </row>
        <row r="18">
          <cell r="I18">
            <v>0</v>
          </cell>
        </row>
        <row r="24">
          <cell r="I24">
            <v>0</v>
          </cell>
        </row>
        <row r="29">
          <cell r="I29">
            <v>0</v>
          </cell>
        </row>
        <row r="35">
          <cell r="I35">
            <v>0</v>
          </cell>
        </row>
        <row r="41">
          <cell r="I41">
            <v>0</v>
          </cell>
        </row>
        <row r="48">
          <cell r="I48">
            <v>0</v>
          </cell>
        </row>
        <row r="53">
          <cell r="I53">
            <v>0</v>
          </cell>
        </row>
        <row r="60">
          <cell r="I60">
            <v>0</v>
          </cell>
        </row>
      </sheetData>
      <sheetData sheetId="5"/>
      <sheetData sheetId="6">
        <row r="12">
          <cell r="B12">
            <v>665.1</v>
          </cell>
        </row>
        <row r="25">
          <cell r="B25">
            <v>600</v>
          </cell>
        </row>
      </sheetData>
      <sheetData sheetId="7">
        <row r="11">
          <cell r="D11">
            <v>0</v>
          </cell>
        </row>
        <row r="12">
          <cell r="D12">
            <v>0</v>
          </cell>
        </row>
        <row r="13">
          <cell r="D13">
            <v>0</v>
          </cell>
        </row>
        <row r="24">
          <cell r="B24">
            <v>1611.5500000000002</v>
          </cell>
        </row>
        <row r="26">
          <cell r="B26">
            <v>1744.9</v>
          </cell>
        </row>
        <row r="40">
          <cell r="B40">
            <v>0</v>
          </cell>
          <cell r="C40">
            <v>0</v>
          </cell>
          <cell r="D40">
            <v>0</v>
          </cell>
          <cell r="E40">
            <v>0</v>
          </cell>
          <cell r="F40">
            <v>0</v>
          </cell>
        </row>
        <row r="44">
          <cell r="B44">
            <v>133.35</v>
          </cell>
          <cell r="C44">
            <v>0</v>
          </cell>
          <cell r="D44">
            <v>0</v>
          </cell>
          <cell r="E44">
            <v>0</v>
          </cell>
          <cell r="F44">
            <v>0</v>
          </cell>
        </row>
      </sheetData>
      <sheetData sheetId="8">
        <row r="24">
          <cell r="N24">
            <v>0</v>
          </cell>
        </row>
      </sheetData>
      <sheetData sheetId="9">
        <row r="23">
          <cell r="N23">
            <v>0</v>
          </cell>
        </row>
      </sheetData>
      <sheetData sheetId="10"/>
      <sheetData sheetId="11"/>
      <sheetData sheetId="12"/>
      <sheetData sheetId="13">
        <row r="21">
          <cell r="B21">
            <v>300</v>
          </cell>
        </row>
        <row r="30">
          <cell r="C30">
            <v>0</v>
          </cell>
        </row>
      </sheetData>
      <sheetData sheetId="14"/>
      <sheetData sheetId="15"/>
      <sheetData sheetId="16"/>
      <sheetData sheetId="17"/>
      <sheetData sheetId="18"/>
      <sheetData sheetId="19"/>
      <sheetData sheetId="20"/>
      <sheetData sheetId="21">
        <row r="55">
          <cell r="B55">
            <v>0</v>
          </cell>
        </row>
        <row r="68">
          <cell r="B68">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3">
          <cell r="B23">
            <v>2344.9</v>
          </cell>
        </row>
        <row r="26">
          <cell r="A26" t="str">
            <v>Capital</v>
          </cell>
        </row>
        <row r="45">
          <cell r="B45">
            <v>2344.9</v>
          </cell>
        </row>
        <row r="52">
          <cell r="B52" t="str">
            <v/>
          </cell>
          <cell r="D52" t="str">
            <v/>
          </cell>
          <cell r="F52" t="str">
            <v/>
          </cell>
          <cell r="H52" t="str">
            <v/>
          </cell>
          <cell r="J52" t="str">
            <v/>
          </cell>
          <cell r="L52" t="str">
            <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9">
          <cell r="B19">
            <v>0</v>
          </cell>
          <cell r="C19">
            <v>0</v>
          </cell>
          <cell r="E19">
            <v>0</v>
          </cell>
          <cell r="F19">
            <v>0</v>
          </cell>
          <cell r="G19">
            <v>0</v>
          </cell>
          <cell r="H19">
            <v>0</v>
          </cell>
        </row>
      </sheetData>
      <sheetData sheetId="58"/>
      <sheetData sheetId="59">
        <row r="39">
          <cell r="C39">
            <v>0</v>
          </cell>
        </row>
      </sheetData>
      <sheetData sheetId="60">
        <row r="39">
          <cell r="C39">
            <v>0</v>
          </cell>
        </row>
      </sheetData>
      <sheetData sheetId="61">
        <row r="39">
          <cell r="C39">
            <v>0</v>
          </cell>
        </row>
      </sheetData>
      <sheetData sheetId="62">
        <row r="39">
          <cell r="C39">
            <v>0</v>
          </cell>
        </row>
      </sheetData>
      <sheetData sheetId="63">
        <row r="39">
          <cell r="C39">
            <v>0</v>
          </cell>
        </row>
      </sheetData>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82"/>
  <sheetViews>
    <sheetView showGridLines="0" tabSelected="1" zoomScale="85" zoomScaleNormal="85" workbookViewId="0">
      <selection activeCell="A2" sqref="A2"/>
    </sheetView>
  </sheetViews>
  <sheetFormatPr baseColWidth="10" defaultRowHeight="15"/>
  <cols>
    <col min="1" max="1" width="42.7109375" style="1" customWidth="1"/>
    <col min="2" max="2" width="23.85546875" style="2" customWidth="1"/>
    <col min="3" max="7" width="23.85546875" style="1" customWidth="1"/>
    <col min="8" max="8" width="20.140625" style="1" customWidth="1"/>
    <col min="9" max="9" width="18.28515625" style="1" customWidth="1"/>
    <col min="10" max="16384" width="11.42578125" style="1"/>
  </cols>
  <sheetData>
    <row r="1" spans="1:9" ht="30">
      <c r="A1" s="150" t="s">
        <v>44</v>
      </c>
    </row>
    <row r="2" spans="1:9" ht="25.5">
      <c r="A2" s="149"/>
    </row>
    <row r="3" spans="1:9" ht="26.25" thickBot="1">
      <c r="A3" s="148"/>
    </row>
    <row r="4" spans="1:9" ht="36" customHeight="1" thickTop="1" thickBot="1">
      <c r="A4" s="117" t="s">
        <v>43</v>
      </c>
      <c r="B4" s="116"/>
      <c r="C4" s="147"/>
      <c r="D4" s="146"/>
      <c r="E4" s="145"/>
      <c r="F4" s="144"/>
      <c r="G4" s="144"/>
    </row>
    <row r="5" spans="1:9" ht="36" customHeight="1" thickTop="1">
      <c r="A5" s="143"/>
      <c r="C5" s="142" t="str">
        <f>CONCATENATE("Inicial  ",'[1]Datos Básicos'!B16,"   ",'[1]Datos Básicos'!B17)</f>
        <v>Inicial  Año 0   2015</v>
      </c>
      <c r="D5" s="142" t="str">
        <f>CONCATENATE("Año ",'[1]Datos Básicos'!C16,"   ",'[1]Datos Básicos'!C17)</f>
        <v>Año 1   2016</v>
      </c>
      <c r="E5" s="142" t="str">
        <f>CONCATENATE("Año ",'[1]Datos Básicos'!D16,"   ",'[1]Datos Básicos'!D17)</f>
        <v>Año 2   2017</v>
      </c>
      <c r="F5" s="142" t="str">
        <f>CONCATENATE("Año ",'[1]Datos Básicos'!E16,"   ",'[1]Datos Básicos'!E17)</f>
        <v>Año 3   2018</v>
      </c>
      <c r="G5" s="141" t="str">
        <f>CONCATENATE("Año ",'[1]Datos Básicos'!F16,"   ",'[1]Datos Básicos'!F17)</f>
        <v>Año 4   2019</v>
      </c>
    </row>
    <row r="6" spans="1:9" s="51" customFormat="1" ht="25.5" customHeight="1">
      <c r="A6" s="140" t="s">
        <v>42</v>
      </c>
      <c r="B6" s="93"/>
      <c r="C6" s="139">
        <f>[1]Amortizaciones!B19-[1]Amortizaciones!C19+'[1]Gastos Iniciales'!B25</f>
        <v>600</v>
      </c>
      <c r="D6" s="138">
        <f>[1]Amortizaciones!E19</f>
        <v>0</v>
      </c>
      <c r="E6" s="139">
        <f>[1]Amortizaciones!F19</f>
        <v>0</v>
      </c>
      <c r="F6" s="138">
        <f>[1]Amortizaciones!G19</f>
        <v>0</v>
      </c>
      <c r="G6" s="137">
        <f>[1]Amortizaciones!H19</f>
        <v>0</v>
      </c>
    </row>
    <row r="7" spans="1:9" s="51" customFormat="1" ht="25.5" customHeight="1" thickBot="1">
      <c r="A7" s="136" t="s">
        <v>41</v>
      </c>
      <c r="B7" s="135"/>
      <c r="C7" s="134">
        <f>+'[1]Inversiones AC'!B44-'[1]Inversiones AC'!B40</f>
        <v>133.35</v>
      </c>
      <c r="D7" s="133">
        <f>+'[1]Inversiones AC'!C44-'[1]Inversiones AC'!C40</f>
        <v>0</v>
      </c>
      <c r="E7" s="134">
        <f>+'[1]Inversiones AC'!D44-'[1]Inversiones AC'!D40</f>
        <v>0</v>
      </c>
      <c r="F7" s="133">
        <f>+'[1]Inversiones AC'!E44-'[1]Inversiones AC'!E40</f>
        <v>0</v>
      </c>
      <c r="G7" s="132">
        <f>+'[1]Inversiones AC'!F44-'[1]Inversiones AC'!F40</f>
        <v>0</v>
      </c>
    </row>
    <row r="8" spans="1:9" s="51" customFormat="1" ht="12.75" customHeight="1" thickBot="1">
      <c r="A8" s="131"/>
      <c r="C8" s="130"/>
      <c r="D8" s="130"/>
      <c r="E8" s="130"/>
      <c r="F8" s="130"/>
      <c r="G8" s="129"/>
    </row>
    <row r="9" spans="1:9" ht="24" customHeight="1" thickTop="1" thickBot="1">
      <c r="A9" s="128" t="s">
        <v>40</v>
      </c>
      <c r="B9" s="127"/>
      <c r="C9" s="126">
        <f>SUM(C6:C7)</f>
        <v>733.35</v>
      </c>
      <c r="D9" s="125">
        <f>SUM(D6:D7)</f>
        <v>0</v>
      </c>
      <c r="E9" s="125">
        <f>SUM(E6:E7)</f>
        <v>0</v>
      </c>
      <c r="F9" s="125">
        <f>SUM(F6:F7)</f>
        <v>0</v>
      </c>
      <c r="G9" s="124">
        <f>SUM(G6:G7)</f>
        <v>0</v>
      </c>
    </row>
    <row r="10" spans="1:9" ht="15.75" thickTop="1">
      <c r="A10" s="121"/>
      <c r="C10" s="123"/>
      <c r="D10" s="122"/>
      <c r="E10" s="122"/>
      <c r="F10" s="122"/>
      <c r="G10" s="122"/>
    </row>
    <row r="11" spans="1:9" ht="15" customHeight="1" thickBot="1">
      <c r="A11" s="121"/>
      <c r="B11" s="120">
        <f>+'[1]Datos Básicos'!$B$23</f>
        <v>3006</v>
      </c>
      <c r="C11" s="119" t="str">
        <f>IF(C14+C15&lt;B11,"ERROR: Capital mínimo "&amp;TEXT(B11,"#.##0 €"),"")</f>
        <v/>
      </c>
      <c r="D11" s="118"/>
      <c r="E11" s="118"/>
      <c r="F11" s="118"/>
      <c r="G11" s="118"/>
    </row>
    <row r="12" spans="1:9" ht="36" customHeight="1" thickTop="1" thickBot="1">
      <c r="A12" s="117" t="s">
        <v>39</v>
      </c>
      <c r="B12" s="116"/>
      <c r="C12" s="115"/>
      <c r="D12" s="114"/>
      <c r="E12" s="113"/>
      <c r="F12" s="112"/>
      <c r="G12" s="112"/>
    </row>
    <row r="13" spans="1:9" ht="36.75" customHeight="1" thickTop="1">
      <c r="A13" s="111"/>
      <c r="B13" s="110"/>
      <c r="C13" s="28" t="str">
        <f>C$5</f>
        <v>Inicial  Año 0   2015</v>
      </c>
      <c r="D13" s="28" t="str">
        <f>D$5</f>
        <v>Año 1   2016</v>
      </c>
      <c r="E13" s="28" t="str">
        <f>E$5</f>
        <v>Año 2   2017</v>
      </c>
      <c r="F13" s="28" t="str">
        <f>F$5</f>
        <v>Año 3   2018</v>
      </c>
      <c r="G13" s="109" t="str">
        <f>G$5</f>
        <v>Año 4   2019</v>
      </c>
    </row>
    <row r="14" spans="1:9" s="51" customFormat="1" ht="21.75" customHeight="1">
      <c r="A14" s="108" t="str">
        <f>'[1]Balances anuales'!$A$26&amp;" (aportaciones dinerarias)"</f>
        <v>Capital (aportaciones dinerarias)</v>
      </c>
      <c r="B14" s="93"/>
      <c r="C14" s="96">
        <v>3010</v>
      </c>
      <c r="D14" s="96">
        <v>0</v>
      </c>
      <c r="E14" s="96">
        <v>0</v>
      </c>
      <c r="F14" s="96">
        <v>0</v>
      </c>
      <c r="G14" s="107">
        <v>0</v>
      </c>
      <c r="H14" s="1"/>
      <c r="I14" s="1"/>
    </row>
    <row r="15" spans="1:9" s="51" customFormat="1" ht="21.75" customHeight="1">
      <c r="A15" s="98" t="str">
        <f>'[1]Balances anuales'!$A$26&amp;" (aportaciones en especie)"</f>
        <v>Capital (aportaciones en especie)</v>
      </c>
      <c r="B15" s="97"/>
      <c r="C15" s="91">
        <f>SUM('[1]Inv. Iniciales ANC'!I60,'[1]Inv. Iniciales ANC'!I53,'[1]Inv. Iniciales ANC'!I48,'[1]Inv. Iniciales ANC'!I41,'[1]Inv. Iniciales ANC'!I35,'[1]Inv. Iniciales ANC'!I29,'[1]Inv. Iniciales ANC'!I24,'[1]Inv. Iniciales ANC'!I18,'[1]Inv. Iniciales ANC'!I9)+SUM('[1]Inversiones AC'!D11:D13)</f>
        <v>0</v>
      </c>
      <c r="D15" s="92">
        <v>0</v>
      </c>
      <c r="E15" s="91">
        <v>0</v>
      </c>
      <c r="F15" s="91">
        <v>0</v>
      </c>
      <c r="G15" s="90">
        <v>0</v>
      </c>
      <c r="I15" s="1"/>
    </row>
    <row r="16" spans="1:9" s="51" customFormat="1" ht="9.75" customHeight="1">
      <c r="A16" s="94"/>
      <c r="B16" s="93"/>
      <c r="C16" s="105"/>
      <c r="D16" s="106"/>
      <c r="E16" s="105"/>
      <c r="F16" s="105"/>
      <c r="G16" s="104"/>
    </row>
    <row r="17" spans="1:8" s="51" customFormat="1" ht="21.75" customHeight="1">
      <c r="A17" s="98" t="s">
        <v>38</v>
      </c>
      <c r="B17" s="97"/>
      <c r="C17" s="103">
        <v>0</v>
      </c>
      <c r="D17" s="103">
        <v>0</v>
      </c>
      <c r="E17" s="103">
        <v>0</v>
      </c>
      <c r="F17" s="103">
        <v>0</v>
      </c>
      <c r="G17" s="102">
        <v>0</v>
      </c>
    </row>
    <row r="18" spans="1:8" s="51" customFormat="1" ht="10.5" customHeight="1">
      <c r="A18" s="98"/>
      <c r="B18" s="97"/>
      <c r="C18" s="100"/>
      <c r="D18" s="101"/>
      <c r="E18" s="100"/>
      <c r="F18" s="100"/>
      <c r="G18" s="99"/>
    </row>
    <row r="19" spans="1:8" s="51" customFormat="1" ht="21.75" customHeight="1">
      <c r="A19" s="98" t="s">
        <v>37</v>
      </c>
      <c r="B19" s="97"/>
      <c r="C19" s="96">
        <v>0</v>
      </c>
      <c r="D19" s="96">
        <v>0</v>
      </c>
      <c r="E19" s="96">
        <v>0</v>
      </c>
      <c r="F19" s="96">
        <v>0</v>
      </c>
      <c r="G19" s="96">
        <v>0</v>
      </c>
    </row>
    <row r="20" spans="1:8" s="51" customFormat="1" ht="10.5" customHeight="1">
      <c r="A20" s="94"/>
      <c r="B20" s="93"/>
      <c r="C20" s="91"/>
      <c r="D20" s="92"/>
      <c r="E20" s="91"/>
      <c r="F20" s="91"/>
      <c r="G20" s="90"/>
    </row>
    <row r="21" spans="1:8" ht="21.75" customHeight="1">
      <c r="A21" s="94" t="s">
        <v>36</v>
      </c>
      <c r="B21" s="95"/>
      <c r="C21" s="91">
        <f>+SUM(B31:C31)</f>
        <v>0</v>
      </c>
      <c r="D21" s="92">
        <f>D31</f>
        <v>0</v>
      </c>
      <c r="E21" s="91">
        <f>E31</f>
        <v>0</v>
      </c>
      <c r="F21" s="91">
        <f>F31</f>
        <v>0</v>
      </c>
      <c r="G21" s="90">
        <f>G31</f>
        <v>0</v>
      </c>
      <c r="H21" s="51"/>
    </row>
    <row r="22" spans="1:8" ht="10.5" customHeight="1">
      <c r="A22" s="94"/>
      <c r="B22" s="93"/>
      <c r="C22" s="91"/>
      <c r="D22" s="92"/>
      <c r="E22" s="91"/>
      <c r="F22" s="91"/>
      <c r="G22" s="90"/>
      <c r="H22" s="51"/>
    </row>
    <row r="23" spans="1:8" ht="21.75" customHeight="1" thickBot="1">
      <c r="A23" s="89" t="s">
        <v>35</v>
      </c>
      <c r="B23" s="88"/>
      <c r="C23" s="86">
        <f>B56+C56</f>
        <v>0</v>
      </c>
      <c r="D23" s="87">
        <f>D56</f>
        <v>0</v>
      </c>
      <c r="E23" s="86">
        <f>E56</f>
        <v>0</v>
      </c>
      <c r="F23" s="86">
        <f>F56</f>
        <v>0</v>
      </c>
      <c r="G23" s="85">
        <f>G56</f>
        <v>0</v>
      </c>
      <c r="H23" s="51"/>
    </row>
    <row r="24" spans="1:8" ht="15.75" thickBot="1">
      <c r="A24" s="84"/>
      <c r="C24" s="2"/>
      <c r="G24" s="83"/>
    </row>
    <row r="25" spans="1:8" ht="24" customHeight="1" thickTop="1" thickBot="1">
      <c r="A25" s="82" t="s">
        <v>34</v>
      </c>
      <c r="B25" s="81"/>
      <c r="C25" s="80">
        <f>SUM(C14:C23)</f>
        <v>3010</v>
      </c>
      <c r="D25" s="80">
        <f>SUM(D14:D23)</f>
        <v>0</v>
      </c>
      <c r="E25" s="80">
        <f>SUM(E14:E23)</f>
        <v>0</v>
      </c>
      <c r="F25" s="80">
        <f>SUM(F14:F23)</f>
        <v>0</v>
      </c>
      <c r="G25" s="79">
        <f>SUM(G14:G23)</f>
        <v>0</v>
      </c>
    </row>
    <row r="26" spans="1:8" ht="15.75" thickTop="1">
      <c r="C26" s="2"/>
    </row>
    <row r="27" spans="1:8" ht="24" customHeight="1">
      <c r="A27" s="47" t="s">
        <v>33</v>
      </c>
      <c r="B27" s="46"/>
      <c r="C27" s="45">
        <f>'[1]Inversiones AC'!B24-tesoreriasec+Financiación!C49</f>
        <v>611.55000000000018</v>
      </c>
      <c r="D27" s="45">
        <f>-'[1]Tesorería 1'!$C$39+D49*0</f>
        <v>0</v>
      </c>
      <c r="E27" s="45">
        <f>-'[1]Tesorería 2'!$C$39+E49*0</f>
        <v>0</v>
      </c>
      <c r="F27" s="45">
        <f>-'[1]Tesorería 3'!$C$39+F49*0</f>
        <v>0</v>
      </c>
      <c r="G27" s="45">
        <f>-'[1]Tesorería 4'!$C$39+G49*0</f>
        <v>0</v>
      </c>
      <c r="H27" s="44">
        <f>MIN(C27:G27)-tesoreriasec*0</f>
        <v>0</v>
      </c>
    </row>
    <row r="28" spans="1:8" ht="25.5" customHeight="1" thickBot="1">
      <c r="B28" s="78" t="s">
        <v>32</v>
      </c>
      <c r="C28" s="45">
        <f>-'[1]Tesorería 0'!$C$39+C49*0</f>
        <v>0</v>
      </c>
      <c r="E28" s="5" t="str">
        <f>IF(C27&lt;&gt;"","Tesorería de seguridad: "&amp;TEXT(tesoreriasec,"#.##0 €")&amp;" mínimo.","")</f>
        <v>Tesorería de seguridad: 1.000 € mínimo.</v>
      </c>
    </row>
    <row r="29" spans="1:8" s="51" customFormat="1" ht="32.25" customHeight="1" thickBot="1">
      <c r="A29" s="61" t="s">
        <v>31</v>
      </c>
      <c r="B29" s="60"/>
      <c r="C29" s="60"/>
      <c r="D29" s="60"/>
      <c r="E29" s="60"/>
      <c r="F29" s="60"/>
      <c r="G29" s="60"/>
    </row>
    <row r="30" spans="1:8" s="51" customFormat="1" ht="33.75" customHeight="1" thickBot="1">
      <c r="A30" s="77"/>
      <c r="B30" s="58" t="str">
        <f>CONCATENATE("Prestamo 1  ",'[1]Datos Básicos'!B16,"   ",'[1]Datos Básicos'!B17)</f>
        <v>Prestamo 1  Año 0   2015</v>
      </c>
      <c r="C30" s="58" t="str">
        <f>CONCATENATE("Prestamo 2  ",'[1]Datos Básicos'!B16,"   ",'[1]Datos Básicos'!B17)</f>
        <v>Prestamo 2  Año 0   2015</v>
      </c>
      <c r="D30" s="58" t="str">
        <f>D$5</f>
        <v>Año 1   2016</v>
      </c>
      <c r="E30" s="58" t="str">
        <f>E$5</f>
        <v>Año 2   2017</v>
      </c>
      <c r="F30" s="58" t="str">
        <f>F$5</f>
        <v>Año 3   2018</v>
      </c>
      <c r="G30" s="58" t="str">
        <f>G$5</f>
        <v>Año 4   2019</v>
      </c>
    </row>
    <row r="31" spans="1:8" s="51" customFormat="1" ht="24.75" customHeight="1">
      <c r="A31" s="72" t="s">
        <v>11</v>
      </c>
      <c r="B31" s="55">
        <v>0</v>
      </c>
      <c r="C31" s="55">
        <v>0</v>
      </c>
      <c r="D31" s="54">
        <v>0</v>
      </c>
      <c r="E31" s="54">
        <v>0</v>
      </c>
      <c r="F31" s="54">
        <v>0</v>
      </c>
      <c r="G31" s="54">
        <v>0</v>
      </c>
    </row>
    <row r="32" spans="1:8" s="51" customFormat="1" ht="20.25" customHeight="1">
      <c r="A32" s="67" t="s">
        <v>30</v>
      </c>
      <c r="B32" s="76">
        <v>7.0000000000000007E-2</v>
      </c>
      <c r="C32" s="76">
        <v>4.4999999999999998E-2</v>
      </c>
      <c r="D32" s="76">
        <f>C32</f>
        <v>4.4999999999999998E-2</v>
      </c>
      <c r="E32" s="76">
        <v>0.05</v>
      </c>
      <c r="F32" s="76">
        <f t="shared" ref="F32:G36" si="0">E32</f>
        <v>0.05</v>
      </c>
      <c r="G32" s="76">
        <f t="shared" si="0"/>
        <v>0.05</v>
      </c>
    </row>
    <row r="33" spans="1:8" s="51" customFormat="1" ht="20.25" customHeight="1">
      <c r="A33" s="67" t="s">
        <v>9</v>
      </c>
      <c r="B33" s="76">
        <v>5.0000000000000001E-3</v>
      </c>
      <c r="C33" s="76">
        <v>5.0000000000000001E-3</v>
      </c>
      <c r="D33" s="76">
        <f>C33</f>
        <v>5.0000000000000001E-3</v>
      </c>
      <c r="E33" s="76">
        <f>D33</f>
        <v>5.0000000000000001E-3</v>
      </c>
      <c r="F33" s="76">
        <f t="shared" si="0"/>
        <v>5.0000000000000001E-3</v>
      </c>
      <c r="G33" s="76">
        <f t="shared" si="0"/>
        <v>5.0000000000000001E-3</v>
      </c>
    </row>
    <row r="34" spans="1:8" s="51" customFormat="1" ht="20.25" customHeight="1">
      <c r="A34" s="67" t="s">
        <v>29</v>
      </c>
      <c r="B34" s="75">
        <f>12*7</f>
        <v>84</v>
      </c>
      <c r="C34" s="75">
        <v>20</v>
      </c>
      <c r="D34" s="75">
        <v>120</v>
      </c>
      <c r="E34" s="75">
        <f>D34</f>
        <v>120</v>
      </c>
      <c r="F34" s="75">
        <f t="shared" si="0"/>
        <v>120</v>
      </c>
      <c r="G34" s="75">
        <f t="shared" si="0"/>
        <v>120</v>
      </c>
    </row>
    <row r="35" spans="1:8" s="51" customFormat="1" ht="20.25" customHeight="1">
      <c r="A35" s="67" t="s">
        <v>28</v>
      </c>
      <c r="B35" s="75">
        <v>12</v>
      </c>
      <c r="C35" s="75">
        <v>12</v>
      </c>
      <c r="D35" s="75">
        <f>C35</f>
        <v>12</v>
      </c>
      <c r="E35" s="75">
        <f>D35</f>
        <v>12</v>
      </c>
      <c r="F35" s="75">
        <f t="shared" si="0"/>
        <v>12</v>
      </c>
      <c r="G35" s="75">
        <f t="shared" si="0"/>
        <v>12</v>
      </c>
    </row>
    <row r="36" spans="1:8" s="51" customFormat="1" ht="20.25" customHeight="1" thickBot="1">
      <c r="A36" s="74" t="s">
        <v>27</v>
      </c>
      <c r="B36" s="73">
        <v>0</v>
      </c>
      <c r="C36" s="73">
        <v>0</v>
      </c>
      <c r="D36" s="73">
        <f>C36</f>
        <v>0</v>
      </c>
      <c r="E36" s="73">
        <v>0</v>
      </c>
      <c r="F36" s="73">
        <f t="shared" si="0"/>
        <v>0</v>
      </c>
      <c r="G36" s="73">
        <f t="shared" si="0"/>
        <v>0</v>
      </c>
    </row>
    <row r="37" spans="1:8" ht="15.75" thickBot="1">
      <c r="C37" s="2"/>
      <c r="H37" s="51"/>
    </row>
    <row r="38" spans="1:8" ht="20.25" customHeight="1">
      <c r="A38" s="72" t="s">
        <v>26</v>
      </c>
      <c r="B38" s="71">
        <f t="shared" ref="B38:G38" si="1">B34/B35</f>
        <v>7</v>
      </c>
      <c r="C38" s="70">
        <f t="shared" si="1"/>
        <v>1.6666666666666667</v>
      </c>
      <c r="D38" s="71">
        <f t="shared" si="1"/>
        <v>10</v>
      </c>
      <c r="E38" s="70">
        <f t="shared" si="1"/>
        <v>10</v>
      </c>
      <c r="F38" s="71">
        <f t="shared" si="1"/>
        <v>10</v>
      </c>
      <c r="G38" s="70">
        <f t="shared" si="1"/>
        <v>10</v>
      </c>
      <c r="H38" s="51"/>
    </row>
    <row r="39" spans="1:8" s="51" customFormat="1" ht="20.25" customHeight="1">
      <c r="A39" s="67" t="s">
        <v>6</v>
      </c>
      <c r="B39" s="69">
        <f t="shared" ref="B39:G39" si="2">IF(B31=0,0,TEXT(PMT(B32/B35,B34,-B31),"#.##0,#0")&amp;VLOOKUP(B35,peridicidad,2))</f>
        <v>0</v>
      </c>
      <c r="C39" s="68">
        <f t="shared" si="2"/>
        <v>0</v>
      </c>
      <c r="D39" s="69">
        <f t="shared" si="2"/>
        <v>0</v>
      </c>
      <c r="E39" s="68">
        <f t="shared" si="2"/>
        <v>0</v>
      </c>
      <c r="F39" s="69">
        <f t="shared" si="2"/>
        <v>0</v>
      </c>
      <c r="G39" s="68">
        <f t="shared" si="2"/>
        <v>0</v>
      </c>
    </row>
    <row r="40" spans="1:8" s="51" customFormat="1" ht="20.25" customHeight="1">
      <c r="A40" s="67" t="s">
        <v>25</v>
      </c>
      <c r="B40" s="66">
        <f t="shared" ref="B40:G40" si="3">IF(B35*B34=0,0,PMT(B32/B35,B34,-B31)*B34)</f>
        <v>0</v>
      </c>
      <c r="C40" s="65">
        <f t="shared" si="3"/>
        <v>0</v>
      </c>
      <c r="D40" s="66">
        <f t="shared" si="3"/>
        <v>0</v>
      </c>
      <c r="E40" s="65">
        <f t="shared" si="3"/>
        <v>0</v>
      </c>
      <c r="F40" s="66">
        <f t="shared" si="3"/>
        <v>0</v>
      </c>
      <c r="G40" s="65">
        <f t="shared" si="3"/>
        <v>0</v>
      </c>
    </row>
    <row r="41" spans="1:8" s="51" customFormat="1" ht="20.25" customHeight="1">
      <c r="A41" s="67" t="s">
        <v>24</v>
      </c>
      <c r="B41" s="66">
        <f t="shared" ref="B41:G41" si="4">B40-B31</f>
        <v>0</v>
      </c>
      <c r="C41" s="65">
        <f t="shared" si="4"/>
        <v>0</v>
      </c>
      <c r="D41" s="66">
        <f t="shared" si="4"/>
        <v>0</v>
      </c>
      <c r="E41" s="65">
        <f t="shared" si="4"/>
        <v>0</v>
      </c>
      <c r="F41" s="66">
        <f t="shared" si="4"/>
        <v>0</v>
      </c>
      <c r="G41" s="65">
        <f t="shared" si="4"/>
        <v>0</v>
      </c>
    </row>
    <row r="42" spans="1:8" s="51" customFormat="1" ht="20.25" customHeight="1">
      <c r="A42" s="67" t="s">
        <v>9</v>
      </c>
      <c r="B42" s="66">
        <f t="shared" ref="B42:G42" si="5">B33*B31</f>
        <v>0</v>
      </c>
      <c r="C42" s="65">
        <f t="shared" si="5"/>
        <v>0</v>
      </c>
      <c r="D42" s="66">
        <f t="shared" si="5"/>
        <v>0</v>
      </c>
      <c r="E42" s="65">
        <f t="shared" si="5"/>
        <v>0</v>
      </c>
      <c r="F42" s="66">
        <f t="shared" si="5"/>
        <v>0</v>
      </c>
      <c r="G42" s="65">
        <f t="shared" si="5"/>
        <v>0</v>
      </c>
    </row>
    <row r="43" spans="1:8" s="51" customFormat="1" ht="20.25" customHeight="1">
      <c r="A43" s="67" t="s">
        <v>23</v>
      </c>
      <c r="B43" s="66">
        <f t="shared" ref="B43:G43" si="6">B31*B32/B35*B36</f>
        <v>0</v>
      </c>
      <c r="C43" s="65">
        <f t="shared" si="6"/>
        <v>0</v>
      </c>
      <c r="D43" s="66">
        <f t="shared" si="6"/>
        <v>0</v>
      </c>
      <c r="E43" s="65">
        <f t="shared" si="6"/>
        <v>0</v>
      </c>
      <c r="F43" s="66">
        <f t="shared" si="6"/>
        <v>0</v>
      </c>
      <c r="G43" s="65">
        <f t="shared" si="6"/>
        <v>0</v>
      </c>
    </row>
    <row r="44" spans="1:8" ht="20.25" customHeight="1" thickBot="1">
      <c r="A44" s="64" t="s">
        <v>22</v>
      </c>
      <c r="B44" s="63">
        <f t="shared" ref="B44:G44" si="7">B43+B41+B42</f>
        <v>0</v>
      </c>
      <c r="C44" s="62">
        <f t="shared" si="7"/>
        <v>0</v>
      </c>
      <c r="D44" s="63">
        <f t="shared" si="7"/>
        <v>0</v>
      </c>
      <c r="E44" s="62">
        <f t="shared" si="7"/>
        <v>0</v>
      </c>
      <c r="F44" s="63">
        <f t="shared" si="7"/>
        <v>0</v>
      </c>
      <c r="G44" s="62">
        <f t="shared" si="7"/>
        <v>0</v>
      </c>
    </row>
    <row r="46" spans="1:8" ht="15.75" thickBot="1"/>
    <row r="47" spans="1:8" s="51" customFormat="1" ht="32.25" customHeight="1" thickBot="1">
      <c r="A47" s="61" t="s">
        <v>21</v>
      </c>
      <c r="B47" s="60"/>
      <c r="C47" s="60"/>
      <c r="D47" s="60"/>
      <c r="E47" s="60"/>
      <c r="F47" s="60"/>
      <c r="G47" s="60"/>
    </row>
    <row r="48" spans="1:8" s="51" customFormat="1" ht="24.75" customHeight="1" thickBot="1">
      <c r="A48" s="59"/>
      <c r="C48" s="58" t="str">
        <f>CONCATENATE('[1]Datos Básicos'!B16,"   ",'[1]Datos Básicos'!B17)</f>
        <v>Año 0   2015</v>
      </c>
      <c r="D48" s="58" t="str">
        <f>D30</f>
        <v>Año 1   2016</v>
      </c>
      <c r="E48" s="58" t="str">
        <f>E30</f>
        <v>Año 2   2017</v>
      </c>
      <c r="F48" s="58" t="str">
        <f>F30</f>
        <v>Año 3   2018</v>
      </c>
      <c r="G48" s="58" t="str">
        <f>G30</f>
        <v>Año 4   2019</v>
      </c>
    </row>
    <row r="49" spans="1:8" ht="21" customHeight="1">
      <c r="A49" s="57" t="s">
        <v>20</v>
      </c>
      <c r="B49" s="56"/>
      <c r="C49" s="55">
        <v>0</v>
      </c>
      <c r="D49" s="55">
        <f t="shared" ref="D49:G51" si="8">C49</f>
        <v>0</v>
      </c>
      <c r="E49" s="54">
        <f t="shared" si="8"/>
        <v>0</v>
      </c>
      <c r="F49" s="54">
        <f t="shared" si="8"/>
        <v>0</v>
      </c>
      <c r="G49" s="54">
        <f t="shared" si="8"/>
        <v>0</v>
      </c>
    </row>
    <row r="50" spans="1:8" s="51" customFormat="1" ht="22.5" customHeight="1">
      <c r="A50" s="53" t="s">
        <v>19</v>
      </c>
      <c r="B50" s="52"/>
      <c r="C50" s="22">
        <v>7.0000000000000007E-2</v>
      </c>
      <c r="D50" s="22">
        <f t="shared" si="8"/>
        <v>7.0000000000000007E-2</v>
      </c>
      <c r="E50" s="22">
        <f t="shared" si="8"/>
        <v>7.0000000000000007E-2</v>
      </c>
      <c r="F50" s="22">
        <f t="shared" si="8"/>
        <v>7.0000000000000007E-2</v>
      </c>
      <c r="G50" s="22">
        <f t="shared" si="8"/>
        <v>7.0000000000000007E-2</v>
      </c>
    </row>
    <row r="51" spans="1:8" ht="24" customHeight="1" thickBot="1">
      <c r="A51" s="50" t="s">
        <v>18</v>
      </c>
      <c r="B51" s="49"/>
      <c r="C51" s="48">
        <v>0.02</v>
      </c>
      <c r="D51" s="48">
        <f t="shared" si="8"/>
        <v>0.02</v>
      </c>
      <c r="E51" s="48">
        <f t="shared" si="8"/>
        <v>0.02</v>
      </c>
      <c r="F51" s="48">
        <f t="shared" si="8"/>
        <v>0.02</v>
      </c>
      <c r="G51" s="48">
        <f t="shared" si="8"/>
        <v>0.02</v>
      </c>
    </row>
    <row r="52" spans="1:8" ht="18">
      <c r="A52" s="47" t="s">
        <v>17</v>
      </c>
      <c r="B52" s="46"/>
      <c r="C52" s="45">
        <f t="shared" ref="C52:H52" si="9">C27</f>
        <v>611.55000000000018</v>
      </c>
      <c r="D52" s="45">
        <f t="shared" si="9"/>
        <v>0</v>
      </c>
      <c r="E52" s="45">
        <f t="shared" si="9"/>
        <v>0</v>
      </c>
      <c r="F52" s="45">
        <f t="shared" si="9"/>
        <v>0</v>
      </c>
      <c r="G52" s="45">
        <f t="shared" si="9"/>
        <v>0</v>
      </c>
      <c r="H52" s="44">
        <f t="shared" si="9"/>
        <v>0</v>
      </c>
    </row>
    <row r="53" spans="1:8" ht="15.75" thickBot="1"/>
    <row r="54" spans="1:8" ht="29.25" customHeight="1" thickBot="1">
      <c r="A54" s="34" t="s">
        <v>16</v>
      </c>
      <c r="B54" s="33"/>
      <c r="C54" s="32"/>
      <c r="D54" s="31"/>
      <c r="E54" s="31"/>
      <c r="F54" s="31"/>
      <c r="G54" s="43"/>
    </row>
    <row r="55" spans="1:8" ht="30">
      <c r="A55" s="29"/>
      <c r="B55" s="28" t="str">
        <f>CONCATENATE("Leasing 1 
",'[1]Datos Básicos'!B16,"   ",'[1]Datos Básicos'!B17)</f>
        <v>Leasing 1 
Año 0   2015</v>
      </c>
      <c r="C55" s="28" t="str">
        <f>SUBSTITUTE(B55,1,2)</f>
        <v>Leasing 2 
Año 0   2025</v>
      </c>
      <c r="D55" s="28" t="str">
        <f>D$5</f>
        <v>Año 1   2016</v>
      </c>
      <c r="E55" s="28" t="str">
        <f>E$5</f>
        <v>Año 2   2017</v>
      </c>
      <c r="F55" s="28" t="str">
        <f>F$5</f>
        <v>Año 3   2018</v>
      </c>
      <c r="G55" s="28" t="str">
        <f>G$5</f>
        <v>Año 4   2019</v>
      </c>
    </row>
    <row r="56" spans="1:8" ht="18.75" customHeight="1">
      <c r="A56" s="20" t="s">
        <v>11</v>
      </c>
      <c r="B56" s="26">
        <v>0</v>
      </c>
      <c r="C56" s="26">
        <v>0</v>
      </c>
      <c r="D56" s="26">
        <v>0</v>
      </c>
      <c r="E56" s="26">
        <v>0</v>
      </c>
      <c r="F56" s="26">
        <v>0</v>
      </c>
      <c r="G56" s="26">
        <v>0</v>
      </c>
      <c r="H56" s="39"/>
    </row>
    <row r="57" spans="1:8" ht="18.75" customHeight="1">
      <c r="A57" s="20" t="s">
        <v>10</v>
      </c>
      <c r="B57" s="22">
        <v>0.15</v>
      </c>
      <c r="C57" s="22">
        <v>0.15</v>
      </c>
      <c r="D57" s="22">
        <f>C57</f>
        <v>0.15</v>
      </c>
      <c r="E57" s="24">
        <f>D57</f>
        <v>0.15</v>
      </c>
      <c r="F57" s="22">
        <f>E57</f>
        <v>0.15</v>
      </c>
      <c r="G57" s="23">
        <f>F57</f>
        <v>0.15</v>
      </c>
      <c r="H57" s="39"/>
    </row>
    <row r="58" spans="1:8" ht="18.75" customHeight="1">
      <c r="A58" s="20" t="s">
        <v>15</v>
      </c>
      <c r="B58" s="41">
        <v>0</v>
      </c>
      <c r="C58" s="41">
        <v>0</v>
      </c>
      <c r="D58" s="41">
        <v>0</v>
      </c>
      <c r="E58" s="42">
        <v>0</v>
      </c>
      <c r="F58" s="41">
        <v>0</v>
      </c>
      <c r="G58" s="40">
        <v>0</v>
      </c>
      <c r="H58" s="39"/>
    </row>
    <row r="59" spans="1:8" ht="18.75" customHeight="1">
      <c r="A59" s="20" t="s">
        <v>9</v>
      </c>
      <c r="B59" s="22">
        <v>5.0000000000000001E-3</v>
      </c>
      <c r="C59" s="22">
        <v>5.0000000000000001E-3</v>
      </c>
      <c r="D59" s="22">
        <f>C59</f>
        <v>5.0000000000000001E-3</v>
      </c>
      <c r="E59" s="22">
        <f>D59</f>
        <v>5.0000000000000001E-3</v>
      </c>
      <c r="F59" s="22">
        <f>E59</f>
        <v>5.0000000000000001E-3</v>
      </c>
      <c r="G59" s="22">
        <f>F59</f>
        <v>5.0000000000000001E-3</v>
      </c>
    </row>
    <row r="60" spans="1:8" ht="18.75" customHeight="1">
      <c r="A60" s="21" t="s">
        <v>8</v>
      </c>
      <c r="B60" s="18">
        <f t="shared" ref="B60:G60" si="10">12*5</f>
        <v>60</v>
      </c>
      <c r="C60" s="18">
        <f t="shared" si="10"/>
        <v>60</v>
      </c>
      <c r="D60" s="18">
        <f t="shared" si="10"/>
        <v>60</v>
      </c>
      <c r="E60" s="19">
        <f t="shared" si="10"/>
        <v>60</v>
      </c>
      <c r="F60" s="18">
        <f t="shared" si="10"/>
        <v>60</v>
      </c>
      <c r="G60" s="17">
        <f t="shared" si="10"/>
        <v>60</v>
      </c>
    </row>
    <row r="61" spans="1:8" ht="18.75" customHeight="1">
      <c r="A61" s="20" t="s">
        <v>14</v>
      </c>
      <c r="B61" s="18">
        <v>12</v>
      </c>
      <c r="C61" s="18">
        <v>12</v>
      </c>
      <c r="D61" s="18">
        <v>12</v>
      </c>
      <c r="E61" s="19">
        <v>12</v>
      </c>
      <c r="F61" s="18">
        <v>12</v>
      </c>
      <c r="G61" s="17">
        <v>12</v>
      </c>
    </row>
    <row r="62" spans="1:8" ht="11.25" customHeight="1" thickBot="1">
      <c r="A62" s="16"/>
      <c r="B62" s="14"/>
      <c r="C62" s="14"/>
      <c r="D62" s="14"/>
      <c r="E62" s="15"/>
      <c r="F62" s="14"/>
      <c r="G62" s="13"/>
    </row>
    <row r="63" spans="1:8" ht="18.75" customHeight="1" thickBot="1">
      <c r="A63" s="12" t="s">
        <v>6</v>
      </c>
      <c r="B63" s="37">
        <f t="shared" ref="B63:G63" si="11">IF(B56&gt;0,TEXT(PMT(B57/12,B60,-B56,B58),"#.##0,00")&amp;VLOOKUP(B61,peridicidad,2,1),0)</f>
        <v>0</v>
      </c>
      <c r="C63" s="37">
        <f t="shared" si="11"/>
        <v>0</v>
      </c>
      <c r="D63" s="37">
        <f t="shared" si="11"/>
        <v>0</v>
      </c>
      <c r="E63" s="38">
        <f t="shared" si="11"/>
        <v>0</v>
      </c>
      <c r="F63" s="37">
        <f t="shared" si="11"/>
        <v>0</v>
      </c>
      <c r="G63" s="36">
        <f t="shared" si="11"/>
        <v>0</v>
      </c>
    </row>
    <row r="64" spans="1:8" ht="18.75" thickBot="1">
      <c r="C64" s="35" t="str">
        <f>IF(MAX(B58-B56,C58-C56,D58-D56,E58-E56,F58-F56,G58-G56)&gt;0.4,"ERROR: Algún Leasing tiene valor residual superior al Principal ","")</f>
        <v/>
      </c>
    </row>
    <row r="65" spans="1:7" ht="32.25" customHeight="1" thickBot="1">
      <c r="A65" s="34" t="s">
        <v>13</v>
      </c>
      <c r="B65" s="33"/>
      <c r="C65" s="32"/>
      <c r="D65" s="31"/>
      <c r="E65" s="31"/>
      <c r="F65" s="31"/>
      <c r="G65" s="30" t="s">
        <v>12</v>
      </c>
    </row>
    <row r="66" spans="1:7" ht="35.25" customHeight="1">
      <c r="A66" s="29"/>
      <c r="B66" s="28" t="str">
        <f>SUBSTITUTE(B55,"Leasing","Renting")</f>
        <v>Renting 1 
Año 0   2015</v>
      </c>
      <c r="C66" s="28" t="str">
        <f>SUBSTITUTE(C55,"Leasing","Renting")</f>
        <v>Renting 2 
Año 0   2025</v>
      </c>
      <c r="D66" s="28" t="str">
        <f>D$5</f>
        <v>Año 1   2016</v>
      </c>
      <c r="E66" s="28" t="str">
        <f>E$5</f>
        <v>Año 2   2017</v>
      </c>
      <c r="F66" s="28" t="str">
        <f>F$5</f>
        <v>Año 3   2018</v>
      </c>
      <c r="G66" s="28" t="str">
        <f>G$5</f>
        <v>Año 4   2019</v>
      </c>
    </row>
    <row r="67" spans="1:7" ht="21" customHeight="1">
      <c r="A67" s="20" t="s">
        <v>11</v>
      </c>
      <c r="B67" s="26">
        <v>0</v>
      </c>
      <c r="C67" s="26">
        <v>0</v>
      </c>
      <c r="D67" s="26">
        <v>0</v>
      </c>
      <c r="E67" s="27">
        <v>0</v>
      </c>
      <c r="F67" s="26">
        <v>0</v>
      </c>
      <c r="G67" s="25">
        <v>0</v>
      </c>
    </row>
    <row r="68" spans="1:7" ht="21" customHeight="1">
      <c r="A68" s="20" t="s">
        <v>10</v>
      </c>
      <c r="B68" s="22">
        <v>0.18</v>
      </c>
      <c r="C68" s="22">
        <v>0.15</v>
      </c>
      <c r="D68" s="22">
        <f t="shared" ref="D68:G69" si="12">C68</f>
        <v>0.15</v>
      </c>
      <c r="E68" s="24">
        <f t="shared" si="12"/>
        <v>0.15</v>
      </c>
      <c r="F68" s="22">
        <f t="shared" si="12"/>
        <v>0.15</v>
      </c>
      <c r="G68" s="23">
        <f t="shared" si="12"/>
        <v>0.15</v>
      </c>
    </row>
    <row r="69" spans="1:7" ht="21" customHeight="1">
      <c r="A69" s="20" t="s">
        <v>9</v>
      </c>
      <c r="B69" s="22">
        <v>5.0000000000000001E-3</v>
      </c>
      <c r="C69" s="22">
        <v>5.0000000000000001E-3</v>
      </c>
      <c r="D69" s="22">
        <f t="shared" si="12"/>
        <v>5.0000000000000001E-3</v>
      </c>
      <c r="E69" s="22">
        <f t="shared" si="12"/>
        <v>5.0000000000000001E-3</v>
      </c>
      <c r="F69" s="22">
        <f t="shared" si="12"/>
        <v>5.0000000000000001E-3</v>
      </c>
      <c r="G69" s="22">
        <f t="shared" si="12"/>
        <v>5.0000000000000001E-3</v>
      </c>
    </row>
    <row r="70" spans="1:7" ht="20.25" customHeight="1">
      <c r="A70" s="21" t="s">
        <v>8</v>
      </c>
      <c r="B70" s="18">
        <f t="shared" ref="B70:G70" si="13">12*3</f>
        <v>36</v>
      </c>
      <c r="C70" s="18">
        <f t="shared" si="13"/>
        <v>36</v>
      </c>
      <c r="D70" s="18">
        <f t="shared" si="13"/>
        <v>36</v>
      </c>
      <c r="E70" s="19">
        <f t="shared" si="13"/>
        <v>36</v>
      </c>
      <c r="F70" s="18">
        <f t="shared" si="13"/>
        <v>36</v>
      </c>
      <c r="G70" s="17">
        <f t="shared" si="13"/>
        <v>36</v>
      </c>
    </row>
    <row r="71" spans="1:7" ht="18.75" customHeight="1">
      <c r="A71" s="20" t="s">
        <v>7</v>
      </c>
      <c r="B71" s="18">
        <v>12</v>
      </c>
      <c r="C71" s="18">
        <v>12</v>
      </c>
      <c r="D71" s="18">
        <v>12</v>
      </c>
      <c r="E71" s="19">
        <v>12</v>
      </c>
      <c r="F71" s="18">
        <v>12</v>
      </c>
      <c r="G71" s="17">
        <v>12</v>
      </c>
    </row>
    <row r="72" spans="1:7" ht="9" customHeight="1" thickBot="1">
      <c r="A72" s="16"/>
      <c r="B72" s="14"/>
      <c r="C72" s="14"/>
      <c r="D72" s="14"/>
      <c r="E72" s="15"/>
      <c r="F72" s="14"/>
      <c r="G72" s="13"/>
    </row>
    <row r="73" spans="1:7" ht="19.5" customHeight="1" thickBot="1">
      <c r="A73" s="12" t="s">
        <v>6</v>
      </c>
      <c r="B73" s="10">
        <f t="shared" ref="B73:G73" si="14">IF(B67&gt;0,TEXT(PMT(B68/12,B70,-B67),"#.##0,00")&amp;VLOOKUP(B71,peridicidad,2),0)</f>
        <v>0</v>
      </c>
      <c r="C73" s="10">
        <f t="shared" si="14"/>
        <v>0</v>
      </c>
      <c r="D73" s="10">
        <f t="shared" si="14"/>
        <v>0</v>
      </c>
      <c r="E73" s="11">
        <f t="shared" si="14"/>
        <v>0</v>
      </c>
      <c r="F73" s="10">
        <f t="shared" si="14"/>
        <v>0</v>
      </c>
      <c r="G73" s="9">
        <f t="shared" si="14"/>
        <v>0</v>
      </c>
    </row>
    <row r="75" spans="1:7" ht="18">
      <c r="A75" s="7" t="s">
        <v>5</v>
      </c>
      <c r="C75" s="8" t="str">
        <f>IF(MIN(Financiación!B70:G70)/12&lt;2,"ERROR: Los Renting deben ser de al menos 2 años de duración","")</f>
        <v/>
      </c>
    </row>
    <row r="76" spans="1:7">
      <c r="A76" s="6" t="s">
        <v>4</v>
      </c>
    </row>
    <row r="77" spans="1:7">
      <c r="A77" s="6" t="s">
        <v>3</v>
      </c>
    </row>
    <row r="78" spans="1:7">
      <c r="A78" s="6" t="s">
        <v>2</v>
      </c>
    </row>
    <row r="79" spans="1:7">
      <c r="A79" s="6" t="s">
        <v>1</v>
      </c>
    </row>
    <row r="80" spans="1:7">
      <c r="A80" s="7"/>
    </row>
    <row r="81" spans="1:8" ht="18.75" customHeight="1">
      <c r="A81" s="6"/>
    </row>
    <row r="82" spans="1:8" s="3" customFormat="1" ht="27" customHeight="1">
      <c r="A82" s="5" t="s">
        <v>0</v>
      </c>
      <c r="B82" s="4" t="str">
        <f>'[1]Balances anuales'!B52</f>
        <v/>
      </c>
      <c r="C82" s="4" t="str">
        <f>'[1]Balances anuales'!D52</f>
        <v/>
      </c>
      <c r="D82" s="4" t="str">
        <f>'[1]Balances anuales'!F52</f>
        <v/>
      </c>
      <c r="E82" s="4" t="str">
        <f>'[1]Balances anuales'!H52</f>
        <v/>
      </c>
      <c r="F82" s="4" t="str">
        <f>'[1]Balances anuales'!J52</f>
        <v/>
      </c>
      <c r="G82" s="4" t="str">
        <f>'[1]Balances anuales'!L52</f>
        <v/>
      </c>
      <c r="H82" s="4">
        <f>SUM(B82:G82)</f>
        <v>0</v>
      </c>
    </row>
  </sheetData>
  <sheetProtection formatCells="0" formatColumns="0" formatRows="0"/>
  <conditionalFormatting sqref="E28">
    <cfRule type="expression" dxfId="7" priority="8" stopIfTrue="1">
      <formula>$H$27&lt;0</formula>
    </cfRule>
  </conditionalFormatting>
  <conditionalFormatting sqref="A82:H82">
    <cfRule type="expression" dxfId="6" priority="7" stopIfTrue="1">
      <formula>$H$82&lt;&gt;0</formula>
    </cfRule>
  </conditionalFormatting>
  <conditionalFormatting sqref="H27 H52">
    <cfRule type="expression" dxfId="5" priority="6" stopIfTrue="1">
      <formula>"""=suma($B$58:$F$58)&lt;0,5"""</formula>
    </cfRule>
  </conditionalFormatting>
  <conditionalFormatting sqref="A27:B27 A52:B52">
    <cfRule type="expression" dxfId="4" priority="5" stopIfTrue="1">
      <formula>$H$27&lt;-0.4</formula>
    </cfRule>
  </conditionalFormatting>
  <conditionalFormatting sqref="C27:G27 C52:G52 C28">
    <cfRule type="cellIs" dxfId="3" priority="3" stopIfTrue="1" operator="lessThan">
      <formula>0</formula>
    </cfRule>
    <cfRule type="expression" dxfId="2" priority="4" stopIfTrue="1">
      <formula>$H$27&lt;0</formula>
    </cfRule>
  </conditionalFormatting>
  <conditionalFormatting sqref="B28">
    <cfRule type="expression" dxfId="1" priority="1" stopIfTrue="1">
      <formula>$C$28&lt;0</formula>
    </cfRule>
    <cfRule type="expression" dxfId="0" priority="2" stopIfTrue="1">
      <formula>$H$27&lt;0</formula>
    </cfRule>
  </conditionalFormatting>
  <dataValidations count="16">
    <dataValidation type="decimal" allowBlank="1" showInputMessage="1" showErrorMessage="1" error="El importe a financiar mediante Leasing no puede ser superior a la inversión en Activos No corrientes del mismo año." sqref="F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formula1>0</formula1>
      <formula2>$F$6</formula2>
    </dataValidation>
    <dataValidation type="decimal" allowBlank="1" showInputMessage="1" showErrorMessage="1" error="El importe a financiar mediante Leasing no puede ser superior a la inversión en Activos No corrientes del mismo año." sqref="E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E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E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E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E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E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E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E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E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E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E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E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E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E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E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E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formula1>0</formula1>
      <formula2>$E$6</formula2>
    </dataValidation>
    <dataValidation type="decimal" allowBlank="1" showInputMessage="1" showErrorMessage="1" error="El importe a financiar mediante Leasing no puede ser superior a la inversión en Activos No corrientes del mismo año." sqref="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formula1>0</formula1>
      <formula2>$D$6</formula2>
    </dataValidation>
    <dataValidation type="whole" operator="greaterThanOrEqual" allowBlank="1" showInputMessage="1" showErrorMessage="1" sqref="D14:G14 IZ14:JC14 SV14:SY14 ACR14:ACU14 AMN14:AMQ14 AWJ14:AWM14 BGF14:BGI14 BQB14:BQE14 BZX14:CAA14 CJT14:CJW14 CTP14:CTS14 DDL14:DDO14 DNH14:DNK14 DXD14:DXG14 EGZ14:EHC14 EQV14:EQY14 FAR14:FAU14 FKN14:FKQ14 FUJ14:FUM14 GEF14:GEI14 GOB14:GOE14 GXX14:GYA14 HHT14:HHW14 HRP14:HRS14 IBL14:IBO14 ILH14:ILK14 IVD14:IVG14 JEZ14:JFC14 JOV14:JOY14 JYR14:JYU14 KIN14:KIQ14 KSJ14:KSM14 LCF14:LCI14 LMB14:LME14 LVX14:LWA14 MFT14:MFW14 MPP14:MPS14 MZL14:MZO14 NJH14:NJK14 NTD14:NTG14 OCZ14:ODC14 OMV14:OMY14 OWR14:OWU14 PGN14:PGQ14 PQJ14:PQM14 QAF14:QAI14 QKB14:QKE14 QTX14:QUA14 RDT14:RDW14 RNP14:RNS14 RXL14:RXO14 SHH14:SHK14 SRD14:SRG14 TAZ14:TBC14 TKV14:TKY14 TUR14:TUU14 UEN14:UEQ14 UOJ14:UOM14 UYF14:UYI14 VIB14:VIE14 VRX14:VSA14 WBT14:WBW14 WLP14:WLS14 WVL14:WVO14 D65550:G65550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086:G131086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22:G196622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158:G262158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694:G327694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30:G393230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766:G458766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02:G524302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38:G589838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374:G655374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10:G720910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46:G786446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1982:G851982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18:G917518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054:G983054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WVL983054:WVO983054">
      <formula1>0</formula1>
    </dataValidation>
    <dataValidation type="whole" allowBlank="1" showInputMessage="1" showErrorMessage="1" sqref="B34:G34 IX34:JC34 ST34:SY34 ACP34:ACU34 AML34:AMQ34 AWH34:AWM34 BGD34:BGI34 BPZ34:BQE34 BZV34:CAA34 CJR34:CJW34 CTN34:CTS34 DDJ34:DDO34 DNF34:DNK34 DXB34:DXG34 EGX34:EHC34 EQT34:EQY34 FAP34:FAU34 FKL34:FKQ34 FUH34:FUM34 GED34:GEI34 GNZ34:GOE34 GXV34:GYA34 HHR34:HHW34 HRN34:HRS34 IBJ34:IBO34 ILF34:ILK34 IVB34:IVG34 JEX34:JFC34 JOT34:JOY34 JYP34:JYU34 KIL34:KIQ34 KSH34:KSM34 LCD34:LCI34 LLZ34:LME34 LVV34:LWA34 MFR34:MFW34 MPN34:MPS34 MZJ34:MZO34 NJF34:NJK34 NTB34:NTG34 OCX34:ODC34 OMT34:OMY34 OWP34:OWU34 PGL34:PGQ34 PQH34:PQM34 QAD34:QAI34 QJZ34:QKE34 QTV34:QUA34 RDR34:RDW34 RNN34:RNS34 RXJ34:RXO34 SHF34:SHK34 SRB34:SRG34 TAX34:TBC34 TKT34:TKY34 TUP34:TUU34 UEL34:UEQ34 UOH34:UOM34 UYD34:UYI34 VHZ34:VIE34 VRV34:VSA34 WBR34:WBW34 WLN34:WLS34 WVJ34:WVO34 B65570:G65570 IX65570:JC65570 ST65570:SY65570 ACP65570:ACU65570 AML65570:AMQ65570 AWH65570:AWM65570 BGD65570:BGI65570 BPZ65570:BQE65570 BZV65570:CAA65570 CJR65570:CJW65570 CTN65570:CTS65570 DDJ65570:DDO65570 DNF65570:DNK65570 DXB65570:DXG65570 EGX65570:EHC65570 EQT65570:EQY65570 FAP65570:FAU65570 FKL65570:FKQ65570 FUH65570:FUM65570 GED65570:GEI65570 GNZ65570:GOE65570 GXV65570:GYA65570 HHR65570:HHW65570 HRN65570:HRS65570 IBJ65570:IBO65570 ILF65570:ILK65570 IVB65570:IVG65570 JEX65570:JFC65570 JOT65570:JOY65570 JYP65570:JYU65570 KIL65570:KIQ65570 KSH65570:KSM65570 LCD65570:LCI65570 LLZ65570:LME65570 LVV65570:LWA65570 MFR65570:MFW65570 MPN65570:MPS65570 MZJ65570:MZO65570 NJF65570:NJK65570 NTB65570:NTG65570 OCX65570:ODC65570 OMT65570:OMY65570 OWP65570:OWU65570 PGL65570:PGQ65570 PQH65570:PQM65570 QAD65570:QAI65570 QJZ65570:QKE65570 QTV65570:QUA65570 RDR65570:RDW65570 RNN65570:RNS65570 RXJ65570:RXO65570 SHF65570:SHK65570 SRB65570:SRG65570 TAX65570:TBC65570 TKT65570:TKY65570 TUP65570:TUU65570 UEL65570:UEQ65570 UOH65570:UOM65570 UYD65570:UYI65570 VHZ65570:VIE65570 VRV65570:VSA65570 WBR65570:WBW65570 WLN65570:WLS65570 WVJ65570:WVO65570 B131106:G131106 IX131106:JC131106 ST131106:SY131106 ACP131106:ACU131106 AML131106:AMQ131106 AWH131106:AWM131106 BGD131106:BGI131106 BPZ131106:BQE131106 BZV131106:CAA131106 CJR131106:CJW131106 CTN131106:CTS131106 DDJ131106:DDO131106 DNF131106:DNK131106 DXB131106:DXG131106 EGX131106:EHC131106 EQT131106:EQY131106 FAP131106:FAU131106 FKL131106:FKQ131106 FUH131106:FUM131106 GED131106:GEI131106 GNZ131106:GOE131106 GXV131106:GYA131106 HHR131106:HHW131106 HRN131106:HRS131106 IBJ131106:IBO131106 ILF131106:ILK131106 IVB131106:IVG131106 JEX131106:JFC131106 JOT131106:JOY131106 JYP131106:JYU131106 KIL131106:KIQ131106 KSH131106:KSM131106 LCD131106:LCI131106 LLZ131106:LME131106 LVV131106:LWA131106 MFR131106:MFW131106 MPN131106:MPS131106 MZJ131106:MZO131106 NJF131106:NJK131106 NTB131106:NTG131106 OCX131106:ODC131106 OMT131106:OMY131106 OWP131106:OWU131106 PGL131106:PGQ131106 PQH131106:PQM131106 QAD131106:QAI131106 QJZ131106:QKE131106 QTV131106:QUA131106 RDR131106:RDW131106 RNN131106:RNS131106 RXJ131106:RXO131106 SHF131106:SHK131106 SRB131106:SRG131106 TAX131106:TBC131106 TKT131106:TKY131106 TUP131106:TUU131106 UEL131106:UEQ131106 UOH131106:UOM131106 UYD131106:UYI131106 VHZ131106:VIE131106 VRV131106:VSA131106 WBR131106:WBW131106 WLN131106:WLS131106 WVJ131106:WVO131106 B196642:G196642 IX196642:JC196642 ST196642:SY196642 ACP196642:ACU196642 AML196642:AMQ196642 AWH196642:AWM196642 BGD196642:BGI196642 BPZ196642:BQE196642 BZV196642:CAA196642 CJR196642:CJW196642 CTN196642:CTS196642 DDJ196642:DDO196642 DNF196642:DNK196642 DXB196642:DXG196642 EGX196642:EHC196642 EQT196642:EQY196642 FAP196642:FAU196642 FKL196642:FKQ196642 FUH196642:FUM196642 GED196642:GEI196642 GNZ196642:GOE196642 GXV196642:GYA196642 HHR196642:HHW196642 HRN196642:HRS196642 IBJ196642:IBO196642 ILF196642:ILK196642 IVB196642:IVG196642 JEX196642:JFC196642 JOT196642:JOY196642 JYP196642:JYU196642 KIL196642:KIQ196642 KSH196642:KSM196642 LCD196642:LCI196642 LLZ196642:LME196642 LVV196642:LWA196642 MFR196642:MFW196642 MPN196642:MPS196642 MZJ196642:MZO196642 NJF196642:NJK196642 NTB196642:NTG196642 OCX196642:ODC196642 OMT196642:OMY196642 OWP196642:OWU196642 PGL196642:PGQ196642 PQH196642:PQM196642 QAD196642:QAI196642 QJZ196642:QKE196642 QTV196642:QUA196642 RDR196642:RDW196642 RNN196642:RNS196642 RXJ196642:RXO196642 SHF196642:SHK196642 SRB196642:SRG196642 TAX196642:TBC196642 TKT196642:TKY196642 TUP196642:TUU196642 UEL196642:UEQ196642 UOH196642:UOM196642 UYD196642:UYI196642 VHZ196642:VIE196642 VRV196642:VSA196642 WBR196642:WBW196642 WLN196642:WLS196642 WVJ196642:WVO196642 B262178:G262178 IX262178:JC262178 ST262178:SY262178 ACP262178:ACU262178 AML262178:AMQ262178 AWH262178:AWM262178 BGD262178:BGI262178 BPZ262178:BQE262178 BZV262178:CAA262178 CJR262178:CJW262178 CTN262178:CTS262178 DDJ262178:DDO262178 DNF262178:DNK262178 DXB262178:DXG262178 EGX262178:EHC262178 EQT262178:EQY262178 FAP262178:FAU262178 FKL262178:FKQ262178 FUH262178:FUM262178 GED262178:GEI262178 GNZ262178:GOE262178 GXV262178:GYA262178 HHR262178:HHW262178 HRN262178:HRS262178 IBJ262178:IBO262178 ILF262178:ILK262178 IVB262178:IVG262178 JEX262178:JFC262178 JOT262178:JOY262178 JYP262178:JYU262178 KIL262178:KIQ262178 KSH262178:KSM262178 LCD262178:LCI262178 LLZ262178:LME262178 LVV262178:LWA262178 MFR262178:MFW262178 MPN262178:MPS262178 MZJ262178:MZO262178 NJF262178:NJK262178 NTB262178:NTG262178 OCX262178:ODC262178 OMT262178:OMY262178 OWP262178:OWU262178 PGL262178:PGQ262178 PQH262178:PQM262178 QAD262178:QAI262178 QJZ262178:QKE262178 QTV262178:QUA262178 RDR262178:RDW262178 RNN262178:RNS262178 RXJ262178:RXO262178 SHF262178:SHK262178 SRB262178:SRG262178 TAX262178:TBC262178 TKT262178:TKY262178 TUP262178:TUU262178 UEL262178:UEQ262178 UOH262178:UOM262178 UYD262178:UYI262178 VHZ262178:VIE262178 VRV262178:VSA262178 WBR262178:WBW262178 WLN262178:WLS262178 WVJ262178:WVO262178 B327714:G327714 IX327714:JC327714 ST327714:SY327714 ACP327714:ACU327714 AML327714:AMQ327714 AWH327714:AWM327714 BGD327714:BGI327714 BPZ327714:BQE327714 BZV327714:CAA327714 CJR327714:CJW327714 CTN327714:CTS327714 DDJ327714:DDO327714 DNF327714:DNK327714 DXB327714:DXG327714 EGX327714:EHC327714 EQT327714:EQY327714 FAP327714:FAU327714 FKL327714:FKQ327714 FUH327714:FUM327714 GED327714:GEI327714 GNZ327714:GOE327714 GXV327714:GYA327714 HHR327714:HHW327714 HRN327714:HRS327714 IBJ327714:IBO327714 ILF327714:ILK327714 IVB327714:IVG327714 JEX327714:JFC327714 JOT327714:JOY327714 JYP327714:JYU327714 KIL327714:KIQ327714 KSH327714:KSM327714 LCD327714:LCI327714 LLZ327714:LME327714 LVV327714:LWA327714 MFR327714:MFW327714 MPN327714:MPS327714 MZJ327714:MZO327714 NJF327714:NJK327714 NTB327714:NTG327714 OCX327714:ODC327714 OMT327714:OMY327714 OWP327714:OWU327714 PGL327714:PGQ327714 PQH327714:PQM327714 QAD327714:QAI327714 QJZ327714:QKE327714 QTV327714:QUA327714 RDR327714:RDW327714 RNN327714:RNS327714 RXJ327714:RXO327714 SHF327714:SHK327714 SRB327714:SRG327714 TAX327714:TBC327714 TKT327714:TKY327714 TUP327714:TUU327714 UEL327714:UEQ327714 UOH327714:UOM327714 UYD327714:UYI327714 VHZ327714:VIE327714 VRV327714:VSA327714 WBR327714:WBW327714 WLN327714:WLS327714 WVJ327714:WVO327714 B393250:G393250 IX393250:JC393250 ST393250:SY393250 ACP393250:ACU393250 AML393250:AMQ393250 AWH393250:AWM393250 BGD393250:BGI393250 BPZ393250:BQE393250 BZV393250:CAA393250 CJR393250:CJW393250 CTN393250:CTS393250 DDJ393250:DDO393250 DNF393250:DNK393250 DXB393250:DXG393250 EGX393250:EHC393250 EQT393250:EQY393250 FAP393250:FAU393250 FKL393250:FKQ393250 FUH393250:FUM393250 GED393250:GEI393250 GNZ393250:GOE393250 GXV393250:GYA393250 HHR393250:HHW393250 HRN393250:HRS393250 IBJ393250:IBO393250 ILF393250:ILK393250 IVB393250:IVG393250 JEX393250:JFC393250 JOT393250:JOY393250 JYP393250:JYU393250 KIL393250:KIQ393250 KSH393250:KSM393250 LCD393250:LCI393250 LLZ393250:LME393250 LVV393250:LWA393250 MFR393250:MFW393250 MPN393250:MPS393250 MZJ393250:MZO393250 NJF393250:NJK393250 NTB393250:NTG393250 OCX393250:ODC393250 OMT393250:OMY393250 OWP393250:OWU393250 PGL393250:PGQ393250 PQH393250:PQM393250 QAD393250:QAI393250 QJZ393250:QKE393250 QTV393250:QUA393250 RDR393250:RDW393250 RNN393250:RNS393250 RXJ393250:RXO393250 SHF393250:SHK393250 SRB393250:SRG393250 TAX393250:TBC393250 TKT393250:TKY393250 TUP393250:TUU393250 UEL393250:UEQ393250 UOH393250:UOM393250 UYD393250:UYI393250 VHZ393250:VIE393250 VRV393250:VSA393250 WBR393250:WBW393250 WLN393250:WLS393250 WVJ393250:WVO393250 B458786:G458786 IX458786:JC458786 ST458786:SY458786 ACP458786:ACU458786 AML458786:AMQ458786 AWH458786:AWM458786 BGD458786:BGI458786 BPZ458786:BQE458786 BZV458786:CAA458786 CJR458786:CJW458786 CTN458786:CTS458786 DDJ458786:DDO458786 DNF458786:DNK458786 DXB458786:DXG458786 EGX458786:EHC458786 EQT458786:EQY458786 FAP458786:FAU458786 FKL458786:FKQ458786 FUH458786:FUM458786 GED458786:GEI458786 GNZ458786:GOE458786 GXV458786:GYA458786 HHR458786:HHW458786 HRN458786:HRS458786 IBJ458786:IBO458786 ILF458786:ILK458786 IVB458786:IVG458786 JEX458786:JFC458786 JOT458786:JOY458786 JYP458786:JYU458786 KIL458786:KIQ458786 KSH458786:KSM458786 LCD458786:LCI458786 LLZ458786:LME458786 LVV458786:LWA458786 MFR458786:MFW458786 MPN458786:MPS458786 MZJ458786:MZO458786 NJF458786:NJK458786 NTB458786:NTG458786 OCX458786:ODC458786 OMT458786:OMY458786 OWP458786:OWU458786 PGL458786:PGQ458786 PQH458786:PQM458786 QAD458786:QAI458786 QJZ458786:QKE458786 QTV458786:QUA458786 RDR458786:RDW458786 RNN458786:RNS458786 RXJ458786:RXO458786 SHF458786:SHK458786 SRB458786:SRG458786 TAX458786:TBC458786 TKT458786:TKY458786 TUP458786:TUU458786 UEL458786:UEQ458786 UOH458786:UOM458786 UYD458786:UYI458786 VHZ458786:VIE458786 VRV458786:VSA458786 WBR458786:WBW458786 WLN458786:WLS458786 WVJ458786:WVO458786 B524322:G524322 IX524322:JC524322 ST524322:SY524322 ACP524322:ACU524322 AML524322:AMQ524322 AWH524322:AWM524322 BGD524322:BGI524322 BPZ524322:BQE524322 BZV524322:CAA524322 CJR524322:CJW524322 CTN524322:CTS524322 DDJ524322:DDO524322 DNF524322:DNK524322 DXB524322:DXG524322 EGX524322:EHC524322 EQT524322:EQY524322 FAP524322:FAU524322 FKL524322:FKQ524322 FUH524322:FUM524322 GED524322:GEI524322 GNZ524322:GOE524322 GXV524322:GYA524322 HHR524322:HHW524322 HRN524322:HRS524322 IBJ524322:IBO524322 ILF524322:ILK524322 IVB524322:IVG524322 JEX524322:JFC524322 JOT524322:JOY524322 JYP524322:JYU524322 KIL524322:KIQ524322 KSH524322:KSM524322 LCD524322:LCI524322 LLZ524322:LME524322 LVV524322:LWA524322 MFR524322:MFW524322 MPN524322:MPS524322 MZJ524322:MZO524322 NJF524322:NJK524322 NTB524322:NTG524322 OCX524322:ODC524322 OMT524322:OMY524322 OWP524322:OWU524322 PGL524322:PGQ524322 PQH524322:PQM524322 QAD524322:QAI524322 QJZ524322:QKE524322 QTV524322:QUA524322 RDR524322:RDW524322 RNN524322:RNS524322 RXJ524322:RXO524322 SHF524322:SHK524322 SRB524322:SRG524322 TAX524322:TBC524322 TKT524322:TKY524322 TUP524322:TUU524322 UEL524322:UEQ524322 UOH524322:UOM524322 UYD524322:UYI524322 VHZ524322:VIE524322 VRV524322:VSA524322 WBR524322:WBW524322 WLN524322:WLS524322 WVJ524322:WVO524322 B589858:G589858 IX589858:JC589858 ST589858:SY589858 ACP589858:ACU589858 AML589858:AMQ589858 AWH589858:AWM589858 BGD589858:BGI589858 BPZ589858:BQE589858 BZV589858:CAA589858 CJR589858:CJW589858 CTN589858:CTS589858 DDJ589858:DDO589858 DNF589858:DNK589858 DXB589858:DXG589858 EGX589858:EHC589858 EQT589858:EQY589858 FAP589858:FAU589858 FKL589858:FKQ589858 FUH589858:FUM589858 GED589858:GEI589858 GNZ589858:GOE589858 GXV589858:GYA589858 HHR589858:HHW589858 HRN589858:HRS589858 IBJ589858:IBO589858 ILF589858:ILK589858 IVB589858:IVG589858 JEX589858:JFC589858 JOT589858:JOY589858 JYP589858:JYU589858 KIL589858:KIQ589858 KSH589858:KSM589858 LCD589858:LCI589858 LLZ589858:LME589858 LVV589858:LWA589858 MFR589858:MFW589858 MPN589858:MPS589858 MZJ589858:MZO589858 NJF589858:NJK589858 NTB589858:NTG589858 OCX589858:ODC589858 OMT589858:OMY589858 OWP589858:OWU589858 PGL589858:PGQ589858 PQH589858:PQM589858 QAD589858:QAI589858 QJZ589858:QKE589858 QTV589858:QUA589858 RDR589858:RDW589858 RNN589858:RNS589858 RXJ589858:RXO589858 SHF589858:SHK589858 SRB589858:SRG589858 TAX589858:TBC589858 TKT589858:TKY589858 TUP589858:TUU589858 UEL589858:UEQ589858 UOH589858:UOM589858 UYD589858:UYI589858 VHZ589858:VIE589858 VRV589858:VSA589858 WBR589858:WBW589858 WLN589858:WLS589858 WVJ589858:WVO589858 B655394:G655394 IX655394:JC655394 ST655394:SY655394 ACP655394:ACU655394 AML655394:AMQ655394 AWH655394:AWM655394 BGD655394:BGI655394 BPZ655394:BQE655394 BZV655394:CAA655394 CJR655394:CJW655394 CTN655394:CTS655394 DDJ655394:DDO655394 DNF655394:DNK655394 DXB655394:DXG655394 EGX655394:EHC655394 EQT655394:EQY655394 FAP655394:FAU655394 FKL655394:FKQ655394 FUH655394:FUM655394 GED655394:GEI655394 GNZ655394:GOE655394 GXV655394:GYA655394 HHR655394:HHW655394 HRN655394:HRS655394 IBJ655394:IBO655394 ILF655394:ILK655394 IVB655394:IVG655394 JEX655394:JFC655394 JOT655394:JOY655394 JYP655394:JYU655394 KIL655394:KIQ655394 KSH655394:KSM655394 LCD655394:LCI655394 LLZ655394:LME655394 LVV655394:LWA655394 MFR655394:MFW655394 MPN655394:MPS655394 MZJ655394:MZO655394 NJF655394:NJK655394 NTB655394:NTG655394 OCX655394:ODC655394 OMT655394:OMY655394 OWP655394:OWU655394 PGL655394:PGQ655394 PQH655394:PQM655394 QAD655394:QAI655394 QJZ655394:QKE655394 QTV655394:QUA655394 RDR655394:RDW655394 RNN655394:RNS655394 RXJ655394:RXO655394 SHF655394:SHK655394 SRB655394:SRG655394 TAX655394:TBC655394 TKT655394:TKY655394 TUP655394:TUU655394 UEL655394:UEQ655394 UOH655394:UOM655394 UYD655394:UYI655394 VHZ655394:VIE655394 VRV655394:VSA655394 WBR655394:WBW655394 WLN655394:WLS655394 WVJ655394:WVO655394 B720930:G720930 IX720930:JC720930 ST720930:SY720930 ACP720930:ACU720930 AML720930:AMQ720930 AWH720930:AWM720930 BGD720930:BGI720930 BPZ720930:BQE720930 BZV720930:CAA720930 CJR720930:CJW720930 CTN720930:CTS720930 DDJ720930:DDO720930 DNF720930:DNK720930 DXB720930:DXG720930 EGX720930:EHC720930 EQT720930:EQY720930 FAP720930:FAU720930 FKL720930:FKQ720930 FUH720930:FUM720930 GED720930:GEI720930 GNZ720930:GOE720930 GXV720930:GYA720930 HHR720930:HHW720930 HRN720930:HRS720930 IBJ720930:IBO720930 ILF720930:ILK720930 IVB720930:IVG720930 JEX720930:JFC720930 JOT720930:JOY720930 JYP720930:JYU720930 KIL720930:KIQ720930 KSH720930:KSM720930 LCD720930:LCI720930 LLZ720930:LME720930 LVV720930:LWA720930 MFR720930:MFW720930 MPN720930:MPS720930 MZJ720930:MZO720930 NJF720930:NJK720930 NTB720930:NTG720930 OCX720930:ODC720930 OMT720930:OMY720930 OWP720930:OWU720930 PGL720930:PGQ720930 PQH720930:PQM720930 QAD720930:QAI720930 QJZ720930:QKE720930 QTV720930:QUA720930 RDR720930:RDW720930 RNN720930:RNS720930 RXJ720930:RXO720930 SHF720930:SHK720930 SRB720930:SRG720930 TAX720930:TBC720930 TKT720930:TKY720930 TUP720930:TUU720930 UEL720930:UEQ720930 UOH720930:UOM720930 UYD720930:UYI720930 VHZ720930:VIE720930 VRV720930:VSA720930 WBR720930:WBW720930 WLN720930:WLS720930 WVJ720930:WVO720930 B786466:G786466 IX786466:JC786466 ST786466:SY786466 ACP786466:ACU786466 AML786466:AMQ786466 AWH786466:AWM786466 BGD786466:BGI786466 BPZ786466:BQE786466 BZV786466:CAA786466 CJR786466:CJW786466 CTN786466:CTS786466 DDJ786466:DDO786466 DNF786466:DNK786466 DXB786466:DXG786466 EGX786466:EHC786466 EQT786466:EQY786466 FAP786466:FAU786466 FKL786466:FKQ786466 FUH786466:FUM786466 GED786466:GEI786466 GNZ786466:GOE786466 GXV786466:GYA786466 HHR786466:HHW786466 HRN786466:HRS786466 IBJ786466:IBO786466 ILF786466:ILK786466 IVB786466:IVG786466 JEX786466:JFC786466 JOT786466:JOY786466 JYP786466:JYU786466 KIL786466:KIQ786466 KSH786466:KSM786466 LCD786466:LCI786466 LLZ786466:LME786466 LVV786466:LWA786466 MFR786466:MFW786466 MPN786466:MPS786466 MZJ786466:MZO786466 NJF786466:NJK786466 NTB786466:NTG786466 OCX786466:ODC786466 OMT786466:OMY786466 OWP786466:OWU786466 PGL786466:PGQ786466 PQH786466:PQM786466 QAD786466:QAI786466 QJZ786466:QKE786466 QTV786466:QUA786466 RDR786466:RDW786466 RNN786466:RNS786466 RXJ786466:RXO786466 SHF786466:SHK786466 SRB786466:SRG786466 TAX786466:TBC786466 TKT786466:TKY786466 TUP786466:TUU786466 UEL786466:UEQ786466 UOH786466:UOM786466 UYD786466:UYI786466 VHZ786466:VIE786466 VRV786466:VSA786466 WBR786466:WBW786466 WLN786466:WLS786466 WVJ786466:WVO786466 B852002:G852002 IX852002:JC852002 ST852002:SY852002 ACP852002:ACU852002 AML852002:AMQ852002 AWH852002:AWM852002 BGD852002:BGI852002 BPZ852002:BQE852002 BZV852002:CAA852002 CJR852002:CJW852002 CTN852002:CTS852002 DDJ852002:DDO852002 DNF852002:DNK852002 DXB852002:DXG852002 EGX852002:EHC852002 EQT852002:EQY852002 FAP852002:FAU852002 FKL852002:FKQ852002 FUH852002:FUM852002 GED852002:GEI852002 GNZ852002:GOE852002 GXV852002:GYA852002 HHR852002:HHW852002 HRN852002:HRS852002 IBJ852002:IBO852002 ILF852002:ILK852002 IVB852002:IVG852002 JEX852002:JFC852002 JOT852002:JOY852002 JYP852002:JYU852002 KIL852002:KIQ852002 KSH852002:KSM852002 LCD852002:LCI852002 LLZ852002:LME852002 LVV852002:LWA852002 MFR852002:MFW852002 MPN852002:MPS852002 MZJ852002:MZO852002 NJF852002:NJK852002 NTB852002:NTG852002 OCX852002:ODC852002 OMT852002:OMY852002 OWP852002:OWU852002 PGL852002:PGQ852002 PQH852002:PQM852002 QAD852002:QAI852002 QJZ852002:QKE852002 QTV852002:QUA852002 RDR852002:RDW852002 RNN852002:RNS852002 RXJ852002:RXO852002 SHF852002:SHK852002 SRB852002:SRG852002 TAX852002:TBC852002 TKT852002:TKY852002 TUP852002:TUU852002 UEL852002:UEQ852002 UOH852002:UOM852002 UYD852002:UYI852002 VHZ852002:VIE852002 VRV852002:VSA852002 WBR852002:WBW852002 WLN852002:WLS852002 WVJ852002:WVO852002 B917538:G917538 IX917538:JC917538 ST917538:SY917538 ACP917538:ACU917538 AML917538:AMQ917538 AWH917538:AWM917538 BGD917538:BGI917538 BPZ917538:BQE917538 BZV917538:CAA917538 CJR917538:CJW917538 CTN917538:CTS917538 DDJ917538:DDO917538 DNF917538:DNK917538 DXB917538:DXG917538 EGX917538:EHC917538 EQT917538:EQY917538 FAP917538:FAU917538 FKL917538:FKQ917538 FUH917538:FUM917538 GED917538:GEI917538 GNZ917538:GOE917538 GXV917538:GYA917538 HHR917538:HHW917538 HRN917538:HRS917538 IBJ917538:IBO917538 ILF917538:ILK917538 IVB917538:IVG917538 JEX917538:JFC917538 JOT917538:JOY917538 JYP917538:JYU917538 KIL917538:KIQ917538 KSH917538:KSM917538 LCD917538:LCI917538 LLZ917538:LME917538 LVV917538:LWA917538 MFR917538:MFW917538 MPN917538:MPS917538 MZJ917538:MZO917538 NJF917538:NJK917538 NTB917538:NTG917538 OCX917538:ODC917538 OMT917538:OMY917538 OWP917538:OWU917538 PGL917538:PGQ917538 PQH917538:PQM917538 QAD917538:QAI917538 QJZ917538:QKE917538 QTV917538:QUA917538 RDR917538:RDW917538 RNN917538:RNS917538 RXJ917538:RXO917538 SHF917538:SHK917538 SRB917538:SRG917538 TAX917538:TBC917538 TKT917538:TKY917538 TUP917538:TUU917538 UEL917538:UEQ917538 UOH917538:UOM917538 UYD917538:UYI917538 VHZ917538:VIE917538 VRV917538:VSA917538 WBR917538:WBW917538 WLN917538:WLS917538 WVJ917538:WVO917538 B983074:G983074 IX983074:JC983074 ST983074:SY983074 ACP983074:ACU983074 AML983074:AMQ983074 AWH983074:AWM983074 BGD983074:BGI983074 BPZ983074:BQE983074 BZV983074:CAA983074 CJR983074:CJW983074 CTN983074:CTS983074 DDJ983074:DDO983074 DNF983074:DNK983074 DXB983074:DXG983074 EGX983074:EHC983074 EQT983074:EQY983074 FAP983074:FAU983074 FKL983074:FKQ983074 FUH983074:FUM983074 GED983074:GEI983074 GNZ983074:GOE983074 GXV983074:GYA983074 HHR983074:HHW983074 HRN983074:HRS983074 IBJ983074:IBO983074 ILF983074:ILK983074 IVB983074:IVG983074 JEX983074:JFC983074 JOT983074:JOY983074 JYP983074:JYU983074 KIL983074:KIQ983074 KSH983074:KSM983074 LCD983074:LCI983074 LLZ983074:LME983074 LVV983074:LWA983074 MFR983074:MFW983074 MPN983074:MPS983074 MZJ983074:MZO983074 NJF983074:NJK983074 NTB983074:NTG983074 OCX983074:ODC983074 OMT983074:OMY983074 OWP983074:OWU983074 PGL983074:PGQ983074 PQH983074:PQM983074 QAD983074:QAI983074 QJZ983074:QKE983074 QTV983074:QUA983074 RDR983074:RDW983074 RNN983074:RNS983074 RXJ983074:RXO983074 SHF983074:SHK983074 SRB983074:SRG983074 TAX983074:TBC983074 TKT983074:TKY983074 TUP983074:TUU983074 UEL983074:UEQ983074 UOH983074:UOM983074 UYD983074:UYI983074 VHZ983074:VIE983074 VRV983074:VSA983074 WBR983074:WBW983074 WLN983074:WLS983074 WVJ983074:WVO983074">
      <formula1>0</formula1>
      <formula2>400</formula2>
    </dataValidation>
    <dataValidation type="whole" allowBlank="1" showInputMessage="1" showErrorMessage="1" sqref="C36:G36 IY36:JC36 SU36:SY36 ACQ36:ACU36 AMM36:AMQ36 AWI36:AWM36 BGE36:BGI36 BQA36:BQE36 BZW36:CAA36 CJS36:CJW36 CTO36:CTS36 DDK36:DDO36 DNG36:DNK36 DXC36:DXG36 EGY36:EHC36 EQU36:EQY36 FAQ36:FAU36 FKM36:FKQ36 FUI36:FUM36 GEE36:GEI36 GOA36:GOE36 GXW36:GYA36 HHS36:HHW36 HRO36:HRS36 IBK36:IBO36 ILG36:ILK36 IVC36:IVG36 JEY36:JFC36 JOU36:JOY36 JYQ36:JYU36 KIM36:KIQ36 KSI36:KSM36 LCE36:LCI36 LMA36:LME36 LVW36:LWA36 MFS36:MFW36 MPO36:MPS36 MZK36:MZO36 NJG36:NJK36 NTC36:NTG36 OCY36:ODC36 OMU36:OMY36 OWQ36:OWU36 PGM36:PGQ36 PQI36:PQM36 QAE36:QAI36 QKA36:QKE36 QTW36:QUA36 RDS36:RDW36 RNO36:RNS36 RXK36:RXO36 SHG36:SHK36 SRC36:SRG36 TAY36:TBC36 TKU36:TKY36 TUQ36:TUU36 UEM36:UEQ36 UOI36:UOM36 UYE36:UYI36 VIA36:VIE36 VRW36:VSA36 WBS36:WBW36 WLO36:WLS36 WVK36:WVO36 C65572:G65572 IY65572:JC65572 SU65572:SY65572 ACQ65572:ACU65572 AMM65572:AMQ65572 AWI65572:AWM65572 BGE65572:BGI65572 BQA65572:BQE65572 BZW65572:CAA65572 CJS65572:CJW65572 CTO65572:CTS65572 DDK65572:DDO65572 DNG65572:DNK65572 DXC65572:DXG65572 EGY65572:EHC65572 EQU65572:EQY65572 FAQ65572:FAU65572 FKM65572:FKQ65572 FUI65572:FUM65572 GEE65572:GEI65572 GOA65572:GOE65572 GXW65572:GYA65572 HHS65572:HHW65572 HRO65572:HRS65572 IBK65572:IBO65572 ILG65572:ILK65572 IVC65572:IVG65572 JEY65572:JFC65572 JOU65572:JOY65572 JYQ65572:JYU65572 KIM65572:KIQ65572 KSI65572:KSM65572 LCE65572:LCI65572 LMA65572:LME65572 LVW65572:LWA65572 MFS65572:MFW65572 MPO65572:MPS65572 MZK65572:MZO65572 NJG65572:NJK65572 NTC65572:NTG65572 OCY65572:ODC65572 OMU65572:OMY65572 OWQ65572:OWU65572 PGM65572:PGQ65572 PQI65572:PQM65572 QAE65572:QAI65572 QKA65572:QKE65572 QTW65572:QUA65572 RDS65572:RDW65572 RNO65572:RNS65572 RXK65572:RXO65572 SHG65572:SHK65572 SRC65572:SRG65572 TAY65572:TBC65572 TKU65572:TKY65572 TUQ65572:TUU65572 UEM65572:UEQ65572 UOI65572:UOM65572 UYE65572:UYI65572 VIA65572:VIE65572 VRW65572:VSA65572 WBS65572:WBW65572 WLO65572:WLS65572 WVK65572:WVO65572 C131108:G131108 IY131108:JC131108 SU131108:SY131108 ACQ131108:ACU131108 AMM131108:AMQ131108 AWI131108:AWM131108 BGE131108:BGI131108 BQA131108:BQE131108 BZW131108:CAA131108 CJS131108:CJW131108 CTO131108:CTS131108 DDK131108:DDO131108 DNG131108:DNK131108 DXC131108:DXG131108 EGY131108:EHC131108 EQU131108:EQY131108 FAQ131108:FAU131108 FKM131108:FKQ131108 FUI131108:FUM131108 GEE131108:GEI131108 GOA131108:GOE131108 GXW131108:GYA131108 HHS131108:HHW131108 HRO131108:HRS131108 IBK131108:IBO131108 ILG131108:ILK131108 IVC131108:IVG131108 JEY131108:JFC131108 JOU131108:JOY131108 JYQ131108:JYU131108 KIM131108:KIQ131108 KSI131108:KSM131108 LCE131108:LCI131108 LMA131108:LME131108 LVW131108:LWA131108 MFS131108:MFW131108 MPO131108:MPS131108 MZK131108:MZO131108 NJG131108:NJK131108 NTC131108:NTG131108 OCY131108:ODC131108 OMU131108:OMY131108 OWQ131108:OWU131108 PGM131108:PGQ131108 PQI131108:PQM131108 QAE131108:QAI131108 QKA131108:QKE131108 QTW131108:QUA131108 RDS131108:RDW131108 RNO131108:RNS131108 RXK131108:RXO131108 SHG131108:SHK131108 SRC131108:SRG131108 TAY131108:TBC131108 TKU131108:TKY131108 TUQ131108:TUU131108 UEM131108:UEQ131108 UOI131108:UOM131108 UYE131108:UYI131108 VIA131108:VIE131108 VRW131108:VSA131108 WBS131108:WBW131108 WLO131108:WLS131108 WVK131108:WVO131108 C196644:G196644 IY196644:JC196644 SU196644:SY196644 ACQ196644:ACU196644 AMM196644:AMQ196644 AWI196644:AWM196644 BGE196644:BGI196644 BQA196644:BQE196644 BZW196644:CAA196644 CJS196644:CJW196644 CTO196644:CTS196644 DDK196644:DDO196644 DNG196644:DNK196644 DXC196644:DXG196644 EGY196644:EHC196644 EQU196644:EQY196644 FAQ196644:FAU196644 FKM196644:FKQ196644 FUI196644:FUM196644 GEE196644:GEI196644 GOA196644:GOE196644 GXW196644:GYA196644 HHS196644:HHW196644 HRO196644:HRS196644 IBK196644:IBO196644 ILG196644:ILK196644 IVC196644:IVG196644 JEY196644:JFC196644 JOU196644:JOY196644 JYQ196644:JYU196644 KIM196644:KIQ196644 KSI196644:KSM196644 LCE196644:LCI196644 LMA196644:LME196644 LVW196644:LWA196644 MFS196644:MFW196644 MPO196644:MPS196644 MZK196644:MZO196644 NJG196644:NJK196644 NTC196644:NTG196644 OCY196644:ODC196644 OMU196644:OMY196644 OWQ196644:OWU196644 PGM196644:PGQ196644 PQI196644:PQM196644 QAE196644:QAI196644 QKA196644:QKE196644 QTW196644:QUA196644 RDS196644:RDW196644 RNO196644:RNS196644 RXK196644:RXO196644 SHG196644:SHK196644 SRC196644:SRG196644 TAY196644:TBC196644 TKU196644:TKY196644 TUQ196644:TUU196644 UEM196644:UEQ196644 UOI196644:UOM196644 UYE196644:UYI196644 VIA196644:VIE196644 VRW196644:VSA196644 WBS196644:WBW196644 WLO196644:WLS196644 WVK196644:WVO196644 C262180:G262180 IY262180:JC262180 SU262180:SY262180 ACQ262180:ACU262180 AMM262180:AMQ262180 AWI262180:AWM262180 BGE262180:BGI262180 BQA262180:BQE262180 BZW262180:CAA262180 CJS262180:CJW262180 CTO262180:CTS262180 DDK262180:DDO262180 DNG262180:DNK262180 DXC262180:DXG262180 EGY262180:EHC262180 EQU262180:EQY262180 FAQ262180:FAU262180 FKM262180:FKQ262180 FUI262180:FUM262180 GEE262180:GEI262180 GOA262180:GOE262180 GXW262180:GYA262180 HHS262180:HHW262180 HRO262180:HRS262180 IBK262180:IBO262180 ILG262180:ILK262180 IVC262180:IVG262180 JEY262180:JFC262180 JOU262180:JOY262180 JYQ262180:JYU262180 KIM262180:KIQ262180 KSI262180:KSM262180 LCE262180:LCI262180 LMA262180:LME262180 LVW262180:LWA262180 MFS262180:MFW262180 MPO262180:MPS262180 MZK262180:MZO262180 NJG262180:NJK262180 NTC262180:NTG262180 OCY262180:ODC262180 OMU262180:OMY262180 OWQ262180:OWU262180 PGM262180:PGQ262180 PQI262180:PQM262180 QAE262180:QAI262180 QKA262180:QKE262180 QTW262180:QUA262180 RDS262180:RDW262180 RNO262180:RNS262180 RXK262180:RXO262180 SHG262180:SHK262180 SRC262180:SRG262180 TAY262180:TBC262180 TKU262180:TKY262180 TUQ262180:TUU262180 UEM262180:UEQ262180 UOI262180:UOM262180 UYE262180:UYI262180 VIA262180:VIE262180 VRW262180:VSA262180 WBS262180:WBW262180 WLO262180:WLS262180 WVK262180:WVO262180 C327716:G327716 IY327716:JC327716 SU327716:SY327716 ACQ327716:ACU327716 AMM327716:AMQ327716 AWI327716:AWM327716 BGE327716:BGI327716 BQA327716:BQE327716 BZW327716:CAA327716 CJS327716:CJW327716 CTO327716:CTS327716 DDK327716:DDO327716 DNG327716:DNK327716 DXC327716:DXG327716 EGY327716:EHC327716 EQU327716:EQY327716 FAQ327716:FAU327716 FKM327716:FKQ327716 FUI327716:FUM327716 GEE327716:GEI327716 GOA327716:GOE327716 GXW327716:GYA327716 HHS327716:HHW327716 HRO327716:HRS327716 IBK327716:IBO327716 ILG327716:ILK327716 IVC327716:IVG327716 JEY327716:JFC327716 JOU327716:JOY327716 JYQ327716:JYU327716 KIM327716:KIQ327716 KSI327716:KSM327716 LCE327716:LCI327716 LMA327716:LME327716 LVW327716:LWA327716 MFS327716:MFW327716 MPO327716:MPS327716 MZK327716:MZO327716 NJG327716:NJK327716 NTC327716:NTG327716 OCY327716:ODC327716 OMU327716:OMY327716 OWQ327716:OWU327716 PGM327716:PGQ327716 PQI327716:PQM327716 QAE327716:QAI327716 QKA327716:QKE327716 QTW327716:QUA327716 RDS327716:RDW327716 RNO327716:RNS327716 RXK327716:RXO327716 SHG327716:SHK327716 SRC327716:SRG327716 TAY327716:TBC327716 TKU327716:TKY327716 TUQ327716:TUU327716 UEM327716:UEQ327716 UOI327716:UOM327716 UYE327716:UYI327716 VIA327716:VIE327716 VRW327716:VSA327716 WBS327716:WBW327716 WLO327716:WLS327716 WVK327716:WVO327716 C393252:G393252 IY393252:JC393252 SU393252:SY393252 ACQ393252:ACU393252 AMM393252:AMQ393252 AWI393252:AWM393252 BGE393252:BGI393252 BQA393252:BQE393252 BZW393252:CAA393252 CJS393252:CJW393252 CTO393252:CTS393252 DDK393252:DDO393252 DNG393252:DNK393252 DXC393252:DXG393252 EGY393252:EHC393252 EQU393252:EQY393252 FAQ393252:FAU393252 FKM393252:FKQ393252 FUI393252:FUM393252 GEE393252:GEI393252 GOA393252:GOE393252 GXW393252:GYA393252 HHS393252:HHW393252 HRO393252:HRS393252 IBK393252:IBO393252 ILG393252:ILK393252 IVC393252:IVG393252 JEY393252:JFC393252 JOU393252:JOY393252 JYQ393252:JYU393252 KIM393252:KIQ393252 KSI393252:KSM393252 LCE393252:LCI393252 LMA393252:LME393252 LVW393252:LWA393252 MFS393252:MFW393252 MPO393252:MPS393252 MZK393252:MZO393252 NJG393252:NJK393252 NTC393252:NTG393252 OCY393252:ODC393252 OMU393252:OMY393252 OWQ393252:OWU393252 PGM393252:PGQ393252 PQI393252:PQM393252 QAE393252:QAI393252 QKA393252:QKE393252 QTW393252:QUA393252 RDS393252:RDW393252 RNO393252:RNS393252 RXK393252:RXO393252 SHG393252:SHK393252 SRC393252:SRG393252 TAY393252:TBC393252 TKU393252:TKY393252 TUQ393252:TUU393252 UEM393252:UEQ393252 UOI393252:UOM393252 UYE393252:UYI393252 VIA393252:VIE393252 VRW393252:VSA393252 WBS393252:WBW393252 WLO393252:WLS393252 WVK393252:WVO393252 C458788:G458788 IY458788:JC458788 SU458788:SY458788 ACQ458788:ACU458788 AMM458788:AMQ458788 AWI458788:AWM458788 BGE458788:BGI458788 BQA458788:BQE458788 BZW458788:CAA458788 CJS458788:CJW458788 CTO458788:CTS458788 DDK458788:DDO458788 DNG458788:DNK458788 DXC458788:DXG458788 EGY458788:EHC458788 EQU458788:EQY458788 FAQ458788:FAU458788 FKM458788:FKQ458788 FUI458788:FUM458788 GEE458788:GEI458788 GOA458788:GOE458788 GXW458788:GYA458788 HHS458788:HHW458788 HRO458788:HRS458788 IBK458788:IBO458788 ILG458788:ILK458788 IVC458788:IVG458788 JEY458788:JFC458788 JOU458788:JOY458788 JYQ458788:JYU458788 KIM458788:KIQ458788 KSI458788:KSM458788 LCE458788:LCI458788 LMA458788:LME458788 LVW458788:LWA458788 MFS458788:MFW458788 MPO458788:MPS458788 MZK458788:MZO458788 NJG458788:NJK458788 NTC458788:NTG458788 OCY458788:ODC458788 OMU458788:OMY458788 OWQ458788:OWU458788 PGM458788:PGQ458788 PQI458788:PQM458788 QAE458788:QAI458788 QKA458788:QKE458788 QTW458788:QUA458788 RDS458788:RDW458788 RNO458788:RNS458788 RXK458788:RXO458788 SHG458788:SHK458788 SRC458788:SRG458788 TAY458788:TBC458788 TKU458788:TKY458788 TUQ458788:TUU458788 UEM458788:UEQ458788 UOI458788:UOM458788 UYE458788:UYI458788 VIA458788:VIE458788 VRW458788:VSA458788 WBS458788:WBW458788 WLO458788:WLS458788 WVK458788:WVO458788 C524324:G524324 IY524324:JC524324 SU524324:SY524324 ACQ524324:ACU524324 AMM524324:AMQ524324 AWI524324:AWM524324 BGE524324:BGI524324 BQA524324:BQE524324 BZW524324:CAA524324 CJS524324:CJW524324 CTO524324:CTS524324 DDK524324:DDO524324 DNG524324:DNK524324 DXC524324:DXG524324 EGY524324:EHC524324 EQU524324:EQY524324 FAQ524324:FAU524324 FKM524324:FKQ524324 FUI524324:FUM524324 GEE524324:GEI524324 GOA524324:GOE524324 GXW524324:GYA524324 HHS524324:HHW524324 HRO524324:HRS524324 IBK524324:IBO524324 ILG524324:ILK524324 IVC524324:IVG524324 JEY524324:JFC524324 JOU524324:JOY524324 JYQ524324:JYU524324 KIM524324:KIQ524324 KSI524324:KSM524324 LCE524324:LCI524324 LMA524324:LME524324 LVW524324:LWA524324 MFS524324:MFW524324 MPO524324:MPS524324 MZK524324:MZO524324 NJG524324:NJK524324 NTC524324:NTG524324 OCY524324:ODC524324 OMU524324:OMY524324 OWQ524324:OWU524324 PGM524324:PGQ524324 PQI524324:PQM524324 QAE524324:QAI524324 QKA524324:QKE524324 QTW524324:QUA524324 RDS524324:RDW524324 RNO524324:RNS524324 RXK524324:RXO524324 SHG524324:SHK524324 SRC524324:SRG524324 TAY524324:TBC524324 TKU524324:TKY524324 TUQ524324:TUU524324 UEM524324:UEQ524324 UOI524324:UOM524324 UYE524324:UYI524324 VIA524324:VIE524324 VRW524324:VSA524324 WBS524324:WBW524324 WLO524324:WLS524324 WVK524324:WVO524324 C589860:G589860 IY589860:JC589860 SU589860:SY589860 ACQ589860:ACU589860 AMM589860:AMQ589860 AWI589860:AWM589860 BGE589860:BGI589860 BQA589860:BQE589860 BZW589860:CAA589860 CJS589860:CJW589860 CTO589860:CTS589860 DDK589860:DDO589860 DNG589860:DNK589860 DXC589860:DXG589860 EGY589860:EHC589860 EQU589860:EQY589860 FAQ589860:FAU589860 FKM589860:FKQ589860 FUI589860:FUM589860 GEE589860:GEI589860 GOA589860:GOE589860 GXW589860:GYA589860 HHS589860:HHW589860 HRO589860:HRS589860 IBK589860:IBO589860 ILG589860:ILK589860 IVC589860:IVG589860 JEY589860:JFC589860 JOU589860:JOY589860 JYQ589860:JYU589860 KIM589860:KIQ589860 KSI589860:KSM589860 LCE589860:LCI589860 LMA589860:LME589860 LVW589860:LWA589860 MFS589860:MFW589860 MPO589860:MPS589860 MZK589860:MZO589860 NJG589860:NJK589860 NTC589860:NTG589860 OCY589860:ODC589860 OMU589860:OMY589860 OWQ589860:OWU589860 PGM589860:PGQ589860 PQI589860:PQM589860 QAE589860:QAI589860 QKA589860:QKE589860 QTW589860:QUA589860 RDS589860:RDW589860 RNO589860:RNS589860 RXK589860:RXO589860 SHG589860:SHK589860 SRC589860:SRG589860 TAY589860:TBC589860 TKU589860:TKY589860 TUQ589860:TUU589860 UEM589860:UEQ589860 UOI589860:UOM589860 UYE589860:UYI589860 VIA589860:VIE589860 VRW589860:VSA589860 WBS589860:WBW589860 WLO589860:WLS589860 WVK589860:WVO589860 C655396:G655396 IY655396:JC655396 SU655396:SY655396 ACQ655396:ACU655396 AMM655396:AMQ655396 AWI655396:AWM655396 BGE655396:BGI655396 BQA655396:BQE655396 BZW655396:CAA655396 CJS655396:CJW655396 CTO655396:CTS655396 DDK655396:DDO655396 DNG655396:DNK655396 DXC655396:DXG655396 EGY655396:EHC655396 EQU655396:EQY655396 FAQ655396:FAU655396 FKM655396:FKQ655396 FUI655396:FUM655396 GEE655396:GEI655396 GOA655396:GOE655396 GXW655396:GYA655396 HHS655396:HHW655396 HRO655396:HRS655396 IBK655396:IBO655396 ILG655396:ILK655396 IVC655396:IVG655396 JEY655396:JFC655396 JOU655396:JOY655396 JYQ655396:JYU655396 KIM655396:KIQ655396 KSI655396:KSM655396 LCE655396:LCI655396 LMA655396:LME655396 LVW655396:LWA655396 MFS655396:MFW655396 MPO655396:MPS655396 MZK655396:MZO655396 NJG655396:NJK655396 NTC655396:NTG655396 OCY655396:ODC655396 OMU655396:OMY655396 OWQ655396:OWU655396 PGM655396:PGQ655396 PQI655396:PQM655396 QAE655396:QAI655396 QKA655396:QKE655396 QTW655396:QUA655396 RDS655396:RDW655396 RNO655396:RNS655396 RXK655396:RXO655396 SHG655396:SHK655396 SRC655396:SRG655396 TAY655396:TBC655396 TKU655396:TKY655396 TUQ655396:TUU655396 UEM655396:UEQ655396 UOI655396:UOM655396 UYE655396:UYI655396 VIA655396:VIE655396 VRW655396:VSA655396 WBS655396:WBW655396 WLO655396:WLS655396 WVK655396:WVO655396 C720932:G720932 IY720932:JC720932 SU720932:SY720932 ACQ720932:ACU720932 AMM720932:AMQ720932 AWI720932:AWM720932 BGE720932:BGI720932 BQA720932:BQE720932 BZW720932:CAA720932 CJS720932:CJW720932 CTO720932:CTS720932 DDK720932:DDO720932 DNG720932:DNK720932 DXC720932:DXG720932 EGY720932:EHC720932 EQU720932:EQY720932 FAQ720932:FAU720932 FKM720932:FKQ720932 FUI720932:FUM720932 GEE720932:GEI720932 GOA720932:GOE720932 GXW720932:GYA720932 HHS720932:HHW720932 HRO720932:HRS720932 IBK720932:IBO720932 ILG720932:ILK720932 IVC720932:IVG720932 JEY720932:JFC720932 JOU720932:JOY720932 JYQ720932:JYU720932 KIM720932:KIQ720932 KSI720932:KSM720932 LCE720932:LCI720932 LMA720932:LME720932 LVW720932:LWA720932 MFS720932:MFW720932 MPO720932:MPS720932 MZK720932:MZO720932 NJG720932:NJK720932 NTC720932:NTG720932 OCY720932:ODC720932 OMU720932:OMY720932 OWQ720932:OWU720932 PGM720932:PGQ720932 PQI720932:PQM720932 QAE720932:QAI720932 QKA720932:QKE720932 QTW720932:QUA720932 RDS720932:RDW720932 RNO720932:RNS720932 RXK720932:RXO720932 SHG720932:SHK720932 SRC720932:SRG720932 TAY720932:TBC720932 TKU720932:TKY720932 TUQ720932:TUU720932 UEM720932:UEQ720932 UOI720932:UOM720932 UYE720932:UYI720932 VIA720932:VIE720932 VRW720932:VSA720932 WBS720932:WBW720932 WLO720932:WLS720932 WVK720932:WVO720932 C786468:G786468 IY786468:JC786468 SU786468:SY786468 ACQ786468:ACU786468 AMM786468:AMQ786468 AWI786468:AWM786468 BGE786468:BGI786468 BQA786468:BQE786468 BZW786468:CAA786468 CJS786468:CJW786468 CTO786468:CTS786468 DDK786468:DDO786468 DNG786468:DNK786468 DXC786468:DXG786468 EGY786468:EHC786468 EQU786468:EQY786468 FAQ786468:FAU786468 FKM786468:FKQ786468 FUI786468:FUM786468 GEE786468:GEI786468 GOA786468:GOE786468 GXW786468:GYA786468 HHS786468:HHW786468 HRO786468:HRS786468 IBK786468:IBO786468 ILG786468:ILK786468 IVC786468:IVG786468 JEY786468:JFC786468 JOU786468:JOY786468 JYQ786468:JYU786468 KIM786468:KIQ786468 KSI786468:KSM786468 LCE786468:LCI786468 LMA786468:LME786468 LVW786468:LWA786468 MFS786468:MFW786468 MPO786468:MPS786468 MZK786468:MZO786468 NJG786468:NJK786468 NTC786468:NTG786468 OCY786468:ODC786468 OMU786468:OMY786468 OWQ786468:OWU786468 PGM786468:PGQ786468 PQI786468:PQM786468 QAE786468:QAI786468 QKA786468:QKE786468 QTW786468:QUA786468 RDS786468:RDW786468 RNO786468:RNS786468 RXK786468:RXO786468 SHG786468:SHK786468 SRC786468:SRG786468 TAY786468:TBC786468 TKU786468:TKY786468 TUQ786468:TUU786468 UEM786468:UEQ786468 UOI786468:UOM786468 UYE786468:UYI786468 VIA786468:VIE786468 VRW786468:VSA786468 WBS786468:WBW786468 WLO786468:WLS786468 WVK786468:WVO786468 C852004:G852004 IY852004:JC852004 SU852004:SY852004 ACQ852004:ACU852004 AMM852004:AMQ852004 AWI852004:AWM852004 BGE852004:BGI852004 BQA852004:BQE852004 BZW852004:CAA852004 CJS852004:CJW852004 CTO852004:CTS852004 DDK852004:DDO852004 DNG852004:DNK852004 DXC852004:DXG852004 EGY852004:EHC852004 EQU852004:EQY852004 FAQ852004:FAU852004 FKM852004:FKQ852004 FUI852004:FUM852004 GEE852004:GEI852004 GOA852004:GOE852004 GXW852004:GYA852004 HHS852004:HHW852004 HRO852004:HRS852004 IBK852004:IBO852004 ILG852004:ILK852004 IVC852004:IVG852004 JEY852004:JFC852004 JOU852004:JOY852004 JYQ852004:JYU852004 KIM852004:KIQ852004 KSI852004:KSM852004 LCE852004:LCI852004 LMA852004:LME852004 LVW852004:LWA852004 MFS852004:MFW852004 MPO852004:MPS852004 MZK852004:MZO852004 NJG852004:NJK852004 NTC852004:NTG852004 OCY852004:ODC852004 OMU852004:OMY852004 OWQ852004:OWU852004 PGM852004:PGQ852004 PQI852004:PQM852004 QAE852004:QAI852004 QKA852004:QKE852004 QTW852004:QUA852004 RDS852004:RDW852004 RNO852004:RNS852004 RXK852004:RXO852004 SHG852004:SHK852004 SRC852004:SRG852004 TAY852004:TBC852004 TKU852004:TKY852004 TUQ852004:TUU852004 UEM852004:UEQ852004 UOI852004:UOM852004 UYE852004:UYI852004 VIA852004:VIE852004 VRW852004:VSA852004 WBS852004:WBW852004 WLO852004:WLS852004 WVK852004:WVO852004 C917540:G917540 IY917540:JC917540 SU917540:SY917540 ACQ917540:ACU917540 AMM917540:AMQ917540 AWI917540:AWM917540 BGE917540:BGI917540 BQA917540:BQE917540 BZW917540:CAA917540 CJS917540:CJW917540 CTO917540:CTS917540 DDK917540:DDO917540 DNG917540:DNK917540 DXC917540:DXG917540 EGY917540:EHC917540 EQU917540:EQY917540 FAQ917540:FAU917540 FKM917540:FKQ917540 FUI917540:FUM917540 GEE917540:GEI917540 GOA917540:GOE917540 GXW917540:GYA917540 HHS917540:HHW917540 HRO917540:HRS917540 IBK917540:IBO917540 ILG917540:ILK917540 IVC917540:IVG917540 JEY917540:JFC917540 JOU917540:JOY917540 JYQ917540:JYU917540 KIM917540:KIQ917540 KSI917540:KSM917540 LCE917540:LCI917540 LMA917540:LME917540 LVW917540:LWA917540 MFS917540:MFW917540 MPO917540:MPS917540 MZK917540:MZO917540 NJG917540:NJK917540 NTC917540:NTG917540 OCY917540:ODC917540 OMU917540:OMY917540 OWQ917540:OWU917540 PGM917540:PGQ917540 PQI917540:PQM917540 QAE917540:QAI917540 QKA917540:QKE917540 QTW917540:QUA917540 RDS917540:RDW917540 RNO917540:RNS917540 RXK917540:RXO917540 SHG917540:SHK917540 SRC917540:SRG917540 TAY917540:TBC917540 TKU917540:TKY917540 TUQ917540:TUU917540 UEM917540:UEQ917540 UOI917540:UOM917540 UYE917540:UYI917540 VIA917540:VIE917540 VRW917540:VSA917540 WBS917540:WBW917540 WLO917540:WLS917540 WVK917540:WVO917540 C983076:G983076 IY983076:JC983076 SU983076:SY983076 ACQ983076:ACU983076 AMM983076:AMQ983076 AWI983076:AWM983076 BGE983076:BGI983076 BQA983076:BQE983076 BZW983076:CAA983076 CJS983076:CJW983076 CTO983076:CTS983076 DDK983076:DDO983076 DNG983076:DNK983076 DXC983076:DXG983076 EGY983076:EHC983076 EQU983076:EQY983076 FAQ983076:FAU983076 FKM983076:FKQ983076 FUI983076:FUM983076 GEE983076:GEI983076 GOA983076:GOE983076 GXW983076:GYA983076 HHS983076:HHW983076 HRO983076:HRS983076 IBK983076:IBO983076 ILG983076:ILK983076 IVC983076:IVG983076 JEY983076:JFC983076 JOU983076:JOY983076 JYQ983076:JYU983076 KIM983076:KIQ983076 KSI983076:KSM983076 LCE983076:LCI983076 LMA983076:LME983076 LVW983076:LWA983076 MFS983076:MFW983076 MPO983076:MPS983076 MZK983076:MZO983076 NJG983076:NJK983076 NTC983076:NTG983076 OCY983076:ODC983076 OMU983076:OMY983076 OWQ983076:OWU983076 PGM983076:PGQ983076 PQI983076:PQM983076 QAE983076:QAI983076 QKA983076:QKE983076 QTW983076:QUA983076 RDS983076:RDW983076 RNO983076:RNS983076 RXK983076:RXO983076 SHG983076:SHK983076 SRC983076:SRG983076 TAY983076:TBC983076 TKU983076:TKY983076 TUQ983076:TUU983076 UEM983076:UEQ983076 UOI983076:UOM983076 UYE983076:UYI983076 VIA983076:VIE983076 VRW983076:VSA983076 WBS983076:WBW983076 WLO983076:WLS983076 WVK983076:WVO983076">
      <formula1>0</formula1>
      <formula2>plazo/npagos*12</formula2>
    </dataValidation>
    <dataValidation type="decimal" allowBlank="1" showInputMessage="1" showErrorMessage="1" error="El importe a Financiar mediante Leasing no puede ser superior a la inversión en Activos No Corrientes." sqref="B56:C56 IX56:IY56 ST56:SU56 ACP56:ACQ56 AML56:AMM56 AWH56:AWI56 BGD56:BGE56 BPZ56:BQA56 BZV56:BZW56 CJR56:CJS56 CTN56:CTO56 DDJ56:DDK56 DNF56:DNG56 DXB56:DXC56 EGX56:EGY56 EQT56:EQU56 FAP56:FAQ56 FKL56:FKM56 FUH56:FUI56 GED56:GEE56 GNZ56:GOA56 GXV56:GXW56 HHR56:HHS56 HRN56:HRO56 IBJ56:IBK56 ILF56:ILG56 IVB56:IVC56 JEX56:JEY56 JOT56:JOU56 JYP56:JYQ56 KIL56:KIM56 KSH56:KSI56 LCD56:LCE56 LLZ56:LMA56 LVV56:LVW56 MFR56:MFS56 MPN56:MPO56 MZJ56:MZK56 NJF56:NJG56 NTB56:NTC56 OCX56:OCY56 OMT56:OMU56 OWP56:OWQ56 PGL56:PGM56 PQH56:PQI56 QAD56:QAE56 QJZ56:QKA56 QTV56:QTW56 RDR56:RDS56 RNN56:RNO56 RXJ56:RXK56 SHF56:SHG56 SRB56:SRC56 TAX56:TAY56 TKT56:TKU56 TUP56:TUQ56 UEL56:UEM56 UOH56:UOI56 UYD56:UYE56 VHZ56:VIA56 VRV56:VRW56 WBR56:WBS56 WLN56:WLO56 WVJ56:WVK56 B65592:C65592 IX65592:IY65592 ST65592:SU65592 ACP65592:ACQ65592 AML65592:AMM65592 AWH65592:AWI65592 BGD65592:BGE65592 BPZ65592:BQA65592 BZV65592:BZW65592 CJR65592:CJS65592 CTN65592:CTO65592 DDJ65592:DDK65592 DNF65592:DNG65592 DXB65592:DXC65592 EGX65592:EGY65592 EQT65592:EQU65592 FAP65592:FAQ65592 FKL65592:FKM65592 FUH65592:FUI65592 GED65592:GEE65592 GNZ65592:GOA65592 GXV65592:GXW65592 HHR65592:HHS65592 HRN65592:HRO65592 IBJ65592:IBK65592 ILF65592:ILG65592 IVB65592:IVC65592 JEX65592:JEY65592 JOT65592:JOU65592 JYP65592:JYQ65592 KIL65592:KIM65592 KSH65592:KSI65592 LCD65592:LCE65592 LLZ65592:LMA65592 LVV65592:LVW65592 MFR65592:MFS65592 MPN65592:MPO65592 MZJ65592:MZK65592 NJF65592:NJG65592 NTB65592:NTC65592 OCX65592:OCY65592 OMT65592:OMU65592 OWP65592:OWQ65592 PGL65592:PGM65592 PQH65592:PQI65592 QAD65592:QAE65592 QJZ65592:QKA65592 QTV65592:QTW65592 RDR65592:RDS65592 RNN65592:RNO65592 RXJ65592:RXK65592 SHF65592:SHG65592 SRB65592:SRC65592 TAX65592:TAY65592 TKT65592:TKU65592 TUP65592:TUQ65592 UEL65592:UEM65592 UOH65592:UOI65592 UYD65592:UYE65592 VHZ65592:VIA65592 VRV65592:VRW65592 WBR65592:WBS65592 WLN65592:WLO65592 WVJ65592:WVK65592 B131128:C131128 IX131128:IY131128 ST131128:SU131128 ACP131128:ACQ131128 AML131128:AMM131128 AWH131128:AWI131128 BGD131128:BGE131128 BPZ131128:BQA131128 BZV131128:BZW131128 CJR131128:CJS131128 CTN131128:CTO131128 DDJ131128:DDK131128 DNF131128:DNG131128 DXB131128:DXC131128 EGX131128:EGY131128 EQT131128:EQU131128 FAP131128:FAQ131128 FKL131128:FKM131128 FUH131128:FUI131128 GED131128:GEE131128 GNZ131128:GOA131128 GXV131128:GXW131128 HHR131128:HHS131128 HRN131128:HRO131128 IBJ131128:IBK131128 ILF131128:ILG131128 IVB131128:IVC131128 JEX131128:JEY131128 JOT131128:JOU131128 JYP131128:JYQ131128 KIL131128:KIM131128 KSH131128:KSI131128 LCD131128:LCE131128 LLZ131128:LMA131128 LVV131128:LVW131128 MFR131128:MFS131128 MPN131128:MPO131128 MZJ131128:MZK131128 NJF131128:NJG131128 NTB131128:NTC131128 OCX131128:OCY131128 OMT131128:OMU131128 OWP131128:OWQ131128 PGL131128:PGM131128 PQH131128:PQI131128 QAD131128:QAE131128 QJZ131128:QKA131128 QTV131128:QTW131128 RDR131128:RDS131128 RNN131128:RNO131128 RXJ131128:RXK131128 SHF131128:SHG131128 SRB131128:SRC131128 TAX131128:TAY131128 TKT131128:TKU131128 TUP131128:TUQ131128 UEL131128:UEM131128 UOH131128:UOI131128 UYD131128:UYE131128 VHZ131128:VIA131128 VRV131128:VRW131128 WBR131128:WBS131128 WLN131128:WLO131128 WVJ131128:WVK131128 B196664:C196664 IX196664:IY196664 ST196664:SU196664 ACP196664:ACQ196664 AML196664:AMM196664 AWH196664:AWI196664 BGD196664:BGE196664 BPZ196664:BQA196664 BZV196664:BZW196664 CJR196664:CJS196664 CTN196664:CTO196664 DDJ196664:DDK196664 DNF196664:DNG196664 DXB196664:DXC196664 EGX196664:EGY196664 EQT196664:EQU196664 FAP196664:FAQ196664 FKL196664:FKM196664 FUH196664:FUI196664 GED196664:GEE196664 GNZ196664:GOA196664 GXV196664:GXW196664 HHR196664:HHS196664 HRN196664:HRO196664 IBJ196664:IBK196664 ILF196664:ILG196664 IVB196664:IVC196664 JEX196664:JEY196664 JOT196664:JOU196664 JYP196664:JYQ196664 KIL196664:KIM196664 KSH196664:KSI196664 LCD196664:LCE196664 LLZ196664:LMA196664 LVV196664:LVW196664 MFR196664:MFS196664 MPN196664:MPO196664 MZJ196664:MZK196664 NJF196664:NJG196664 NTB196664:NTC196664 OCX196664:OCY196664 OMT196664:OMU196664 OWP196664:OWQ196664 PGL196664:PGM196664 PQH196664:PQI196664 QAD196664:QAE196664 QJZ196664:QKA196664 QTV196664:QTW196664 RDR196664:RDS196664 RNN196664:RNO196664 RXJ196664:RXK196664 SHF196664:SHG196664 SRB196664:SRC196664 TAX196664:TAY196664 TKT196664:TKU196664 TUP196664:TUQ196664 UEL196664:UEM196664 UOH196664:UOI196664 UYD196664:UYE196664 VHZ196664:VIA196664 VRV196664:VRW196664 WBR196664:WBS196664 WLN196664:WLO196664 WVJ196664:WVK196664 B262200:C262200 IX262200:IY262200 ST262200:SU262200 ACP262200:ACQ262200 AML262200:AMM262200 AWH262200:AWI262200 BGD262200:BGE262200 BPZ262200:BQA262200 BZV262200:BZW262200 CJR262200:CJS262200 CTN262200:CTO262200 DDJ262200:DDK262200 DNF262200:DNG262200 DXB262200:DXC262200 EGX262200:EGY262200 EQT262200:EQU262200 FAP262200:FAQ262200 FKL262200:FKM262200 FUH262200:FUI262200 GED262200:GEE262200 GNZ262200:GOA262200 GXV262200:GXW262200 HHR262200:HHS262200 HRN262200:HRO262200 IBJ262200:IBK262200 ILF262200:ILG262200 IVB262200:IVC262200 JEX262200:JEY262200 JOT262200:JOU262200 JYP262200:JYQ262200 KIL262200:KIM262200 KSH262200:KSI262200 LCD262200:LCE262200 LLZ262200:LMA262200 LVV262200:LVW262200 MFR262200:MFS262200 MPN262200:MPO262200 MZJ262200:MZK262200 NJF262200:NJG262200 NTB262200:NTC262200 OCX262200:OCY262200 OMT262200:OMU262200 OWP262200:OWQ262200 PGL262200:PGM262200 PQH262200:PQI262200 QAD262200:QAE262200 QJZ262200:QKA262200 QTV262200:QTW262200 RDR262200:RDS262200 RNN262200:RNO262200 RXJ262200:RXK262200 SHF262200:SHG262200 SRB262200:SRC262200 TAX262200:TAY262200 TKT262200:TKU262200 TUP262200:TUQ262200 UEL262200:UEM262200 UOH262200:UOI262200 UYD262200:UYE262200 VHZ262200:VIA262200 VRV262200:VRW262200 WBR262200:WBS262200 WLN262200:WLO262200 WVJ262200:WVK262200 B327736:C327736 IX327736:IY327736 ST327736:SU327736 ACP327736:ACQ327736 AML327736:AMM327736 AWH327736:AWI327736 BGD327736:BGE327736 BPZ327736:BQA327736 BZV327736:BZW327736 CJR327736:CJS327736 CTN327736:CTO327736 DDJ327736:DDK327736 DNF327736:DNG327736 DXB327736:DXC327736 EGX327736:EGY327736 EQT327736:EQU327736 FAP327736:FAQ327736 FKL327736:FKM327736 FUH327736:FUI327736 GED327736:GEE327736 GNZ327736:GOA327736 GXV327736:GXW327736 HHR327736:HHS327736 HRN327736:HRO327736 IBJ327736:IBK327736 ILF327736:ILG327736 IVB327736:IVC327736 JEX327736:JEY327736 JOT327736:JOU327736 JYP327736:JYQ327736 KIL327736:KIM327736 KSH327736:KSI327736 LCD327736:LCE327736 LLZ327736:LMA327736 LVV327736:LVW327736 MFR327736:MFS327736 MPN327736:MPO327736 MZJ327736:MZK327736 NJF327736:NJG327736 NTB327736:NTC327736 OCX327736:OCY327736 OMT327736:OMU327736 OWP327736:OWQ327736 PGL327736:PGM327736 PQH327736:PQI327736 QAD327736:QAE327736 QJZ327736:QKA327736 QTV327736:QTW327736 RDR327736:RDS327736 RNN327736:RNO327736 RXJ327736:RXK327736 SHF327736:SHG327736 SRB327736:SRC327736 TAX327736:TAY327736 TKT327736:TKU327736 TUP327736:TUQ327736 UEL327736:UEM327736 UOH327736:UOI327736 UYD327736:UYE327736 VHZ327736:VIA327736 VRV327736:VRW327736 WBR327736:WBS327736 WLN327736:WLO327736 WVJ327736:WVK327736 B393272:C393272 IX393272:IY393272 ST393272:SU393272 ACP393272:ACQ393272 AML393272:AMM393272 AWH393272:AWI393272 BGD393272:BGE393272 BPZ393272:BQA393272 BZV393272:BZW393272 CJR393272:CJS393272 CTN393272:CTO393272 DDJ393272:DDK393272 DNF393272:DNG393272 DXB393272:DXC393272 EGX393272:EGY393272 EQT393272:EQU393272 FAP393272:FAQ393272 FKL393272:FKM393272 FUH393272:FUI393272 GED393272:GEE393272 GNZ393272:GOA393272 GXV393272:GXW393272 HHR393272:HHS393272 HRN393272:HRO393272 IBJ393272:IBK393272 ILF393272:ILG393272 IVB393272:IVC393272 JEX393272:JEY393272 JOT393272:JOU393272 JYP393272:JYQ393272 KIL393272:KIM393272 KSH393272:KSI393272 LCD393272:LCE393272 LLZ393272:LMA393272 LVV393272:LVW393272 MFR393272:MFS393272 MPN393272:MPO393272 MZJ393272:MZK393272 NJF393272:NJG393272 NTB393272:NTC393272 OCX393272:OCY393272 OMT393272:OMU393272 OWP393272:OWQ393272 PGL393272:PGM393272 PQH393272:PQI393272 QAD393272:QAE393272 QJZ393272:QKA393272 QTV393272:QTW393272 RDR393272:RDS393272 RNN393272:RNO393272 RXJ393272:RXK393272 SHF393272:SHG393272 SRB393272:SRC393272 TAX393272:TAY393272 TKT393272:TKU393272 TUP393272:TUQ393272 UEL393272:UEM393272 UOH393272:UOI393272 UYD393272:UYE393272 VHZ393272:VIA393272 VRV393272:VRW393272 WBR393272:WBS393272 WLN393272:WLO393272 WVJ393272:WVK393272 B458808:C458808 IX458808:IY458808 ST458808:SU458808 ACP458808:ACQ458808 AML458808:AMM458808 AWH458808:AWI458808 BGD458808:BGE458808 BPZ458808:BQA458808 BZV458808:BZW458808 CJR458808:CJS458808 CTN458808:CTO458808 DDJ458808:DDK458808 DNF458808:DNG458808 DXB458808:DXC458808 EGX458808:EGY458808 EQT458808:EQU458808 FAP458808:FAQ458808 FKL458808:FKM458808 FUH458808:FUI458808 GED458808:GEE458808 GNZ458808:GOA458808 GXV458808:GXW458808 HHR458808:HHS458808 HRN458808:HRO458808 IBJ458808:IBK458808 ILF458808:ILG458808 IVB458808:IVC458808 JEX458808:JEY458808 JOT458808:JOU458808 JYP458808:JYQ458808 KIL458808:KIM458808 KSH458808:KSI458808 LCD458808:LCE458808 LLZ458808:LMA458808 LVV458808:LVW458808 MFR458808:MFS458808 MPN458808:MPO458808 MZJ458808:MZK458808 NJF458808:NJG458808 NTB458808:NTC458808 OCX458808:OCY458808 OMT458808:OMU458808 OWP458808:OWQ458808 PGL458808:PGM458808 PQH458808:PQI458808 QAD458808:QAE458808 QJZ458808:QKA458808 QTV458808:QTW458808 RDR458808:RDS458808 RNN458808:RNO458808 RXJ458808:RXK458808 SHF458808:SHG458808 SRB458808:SRC458808 TAX458808:TAY458808 TKT458808:TKU458808 TUP458808:TUQ458808 UEL458808:UEM458808 UOH458808:UOI458808 UYD458808:UYE458808 VHZ458808:VIA458808 VRV458808:VRW458808 WBR458808:WBS458808 WLN458808:WLO458808 WVJ458808:WVK458808 B524344:C524344 IX524344:IY524344 ST524344:SU524344 ACP524344:ACQ524344 AML524344:AMM524344 AWH524344:AWI524344 BGD524344:BGE524344 BPZ524344:BQA524344 BZV524344:BZW524344 CJR524344:CJS524344 CTN524344:CTO524344 DDJ524344:DDK524344 DNF524344:DNG524344 DXB524344:DXC524344 EGX524344:EGY524344 EQT524344:EQU524344 FAP524344:FAQ524344 FKL524344:FKM524344 FUH524344:FUI524344 GED524344:GEE524344 GNZ524344:GOA524344 GXV524344:GXW524344 HHR524344:HHS524344 HRN524344:HRO524344 IBJ524344:IBK524344 ILF524344:ILG524344 IVB524344:IVC524344 JEX524344:JEY524344 JOT524344:JOU524344 JYP524344:JYQ524344 KIL524344:KIM524344 KSH524344:KSI524344 LCD524344:LCE524344 LLZ524344:LMA524344 LVV524344:LVW524344 MFR524344:MFS524344 MPN524344:MPO524344 MZJ524344:MZK524344 NJF524344:NJG524344 NTB524344:NTC524344 OCX524344:OCY524344 OMT524344:OMU524344 OWP524344:OWQ524344 PGL524344:PGM524344 PQH524344:PQI524344 QAD524344:QAE524344 QJZ524344:QKA524344 QTV524344:QTW524344 RDR524344:RDS524344 RNN524344:RNO524344 RXJ524344:RXK524344 SHF524344:SHG524344 SRB524344:SRC524344 TAX524344:TAY524344 TKT524344:TKU524344 TUP524344:TUQ524344 UEL524344:UEM524344 UOH524344:UOI524344 UYD524344:UYE524344 VHZ524344:VIA524344 VRV524344:VRW524344 WBR524344:WBS524344 WLN524344:WLO524344 WVJ524344:WVK524344 B589880:C589880 IX589880:IY589880 ST589880:SU589880 ACP589880:ACQ589880 AML589880:AMM589880 AWH589880:AWI589880 BGD589880:BGE589880 BPZ589880:BQA589880 BZV589880:BZW589880 CJR589880:CJS589880 CTN589880:CTO589880 DDJ589880:DDK589880 DNF589880:DNG589880 DXB589880:DXC589880 EGX589880:EGY589880 EQT589880:EQU589880 FAP589880:FAQ589880 FKL589880:FKM589880 FUH589880:FUI589880 GED589880:GEE589880 GNZ589880:GOA589880 GXV589880:GXW589880 HHR589880:HHS589880 HRN589880:HRO589880 IBJ589880:IBK589880 ILF589880:ILG589880 IVB589880:IVC589880 JEX589880:JEY589880 JOT589880:JOU589880 JYP589880:JYQ589880 KIL589880:KIM589880 KSH589880:KSI589880 LCD589880:LCE589880 LLZ589880:LMA589880 LVV589880:LVW589880 MFR589880:MFS589880 MPN589880:MPO589880 MZJ589880:MZK589880 NJF589880:NJG589880 NTB589880:NTC589880 OCX589880:OCY589880 OMT589880:OMU589880 OWP589880:OWQ589880 PGL589880:PGM589880 PQH589880:PQI589880 QAD589880:QAE589880 QJZ589880:QKA589880 QTV589880:QTW589880 RDR589880:RDS589880 RNN589880:RNO589880 RXJ589880:RXK589880 SHF589880:SHG589880 SRB589880:SRC589880 TAX589880:TAY589880 TKT589880:TKU589880 TUP589880:TUQ589880 UEL589880:UEM589880 UOH589880:UOI589880 UYD589880:UYE589880 VHZ589880:VIA589880 VRV589880:VRW589880 WBR589880:WBS589880 WLN589880:WLO589880 WVJ589880:WVK589880 B655416:C655416 IX655416:IY655416 ST655416:SU655416 ACP655416:ACQ655416 AML655416:AMM655416 AWH655416:AWI655416 BGD655416:BGE655416 BPZ655416:BQA655416 BZV655416:BZW655416 CJR655416:CJS655416 CTN655416:CTO655416 DDJ655416:DDK655416 DNF655416:DNG655416 DXB655416:DXC655416 EGX655416:EGY655416 EQT655416:EQU655416 FAP655416:FAQ655416 FKL655416:FKM655416 FUH655416:FUI655416 GED655416:GEE655416 GNZ655416:GOA655416 GXV655416:GXW655416 HHR655416:HHS655416 HRN655416:HRO655416 IBJ655416:IBK655416 ILF655416:ILG655416 IVB655416:IVC655416 JEX655416:JEY655416 JOT655416:JOU655416 JYP655416:JYQ655416 KIL655416:KIM655416 KSH655416:KSI655416 LCD655416:LCE655416 LLZ655416:LMA655416 LVV655416:LVW655416 MFR655416:MFS655416 MPN655416:MPO655416 MZJ655416:MZK655416 NJF655416:NJG655416 NTB655416:NTC655416 OCX655416:OCY655416 OMT655416:OMU655416 OWP655416:OWQ655416 PGL655416:PGM655416 PQH655416:PQI655416 QAD655416:QAE655416 QJZ655416:QKA655416 QTV655416:QTW655416 RDR655416:RDS655416 RNN655416:RNO655416 RXJ655416:RXK655416 SHF655416:SHG655416 SRB655416:SRC655416 TAX655416:TAY655416 TKT655416:TKU655416 TUP655416:TUQ655416 UEL655416:UEM655416 UOH655416:UOI655416 UYD655416:UYE655416 VHZ655416:VIA655416 VRV655416:VRW655416 WBR655416:WBS655416 WLN655416:WLO655416 WVJ655416:WVK655416 B720952:C720952 IX720952:IY720952 ST720952:SU720952 ACP720952:ACQ720952 AML720952:AMM720952 AWH720952:AWI720952 BGD720952:BGE720952 BPZ720952:BQA720952 BZV720952:BZW720952 CJR720952:CJS720952 CTN720952:CTO720952 DDJ720952:DDK720952 DNF720952:DNG720952 DXB720952:DXC720952 EGX720952:EGY720952 EQT720952:EQU720952 FAP720952:FAQ720952 FKL720952:FKM720952 FUH720952:FUI720952 GED720952:GEE720952 GNZ720952:GOA720952 GXV720952:GXW720952 HHR720952:HHS720952 HRN720952:HRO720952 IBJ720952:IBK720952 ILF720952:ILG720952 IVB720952:IVC720952 JEX720952:JEY720952 JOT720952:JOU720952 JYP720952:JYQ720952 KIL720952:KIM720952 KSH720952:KSI720952 LCD720952:LCE720952 LLZ720952:LMA720952 LVV720952:LVW720952 MFR720952:MFS720952 MPN720952:MPO720952 MZJ720952:MZK720952 NJF720952:NJG720952 NTB720952:NTC720952 OCX720952:OCY720952 OMT720952:OMU720952 OWP720952:OWQ720952 PGL720952:PGM720952 PQH720952:PQI720952 QAD720952:QAE720952 QJZ720952:QKA720952 QTV720952:QTW720952 RDR720952:RDS720952 RNN720952:RNO720952 RXJ720952:RXK720952 SHF720952:SHG720952 SRB720952:SRC720952 TAX720952:TAY720952 TKT720952:TKU720952 TUP720952:TUQ720952 UEL720952:UEM720952 UOH720952:UOI720952 UYD720952:UYE720952 VHZ720952:VIA720952 VRV720952:VRW720952 WBR720952:WBS720952 WLN720952:WLO720952 WVJ720952:WVK720952 B786488:C786488 IX786488:IY786488 ST786488:SU786488 ACP786488:ACQ786488 AML786488:AMM786488 AWH786488:AWI786488 BGD786488:BGE786488 BPZ786488:BQA786488 BZV786488:BZW786488 CJR786488:CJS786488 CTN786488:CTO786488 DDJ786488:DDK786488 DNF786488:DNG786488 DXB786488:DXC786488 EGX786488:EGY786488 EQT786488:EQU786488 FAP786488:FAQ786488 FKL786488:FKM786488 FUH786488:FUI786488 GED786488:GEE786488 GNZ786488:GOA786488 GXV786488:GXW786488 HHR786488:HHS786488 HRN786488:HRO786488 IBJ786488:IBK786488 ILF786488:ILG786488 IVB786488:IVC786488 JEX786488:JEY786488 JOT786488:JOU786488 JYP786488:JYQ786488 KIL786488:KIM786488 KSH786488:KSI786488 LCD786488:LCE786488 LLZ786488:LMA786488 LVV786488:LVW786488 MFR786488:MFS786488 MPN786488:MPO786488 MZJ786488:MZK786488 NJF786488:NJG786488 NTB786488:NTC786488 OCX786488:OCY786488 OMT786488:OMU786488 OWP786488:OWQ786488 PGL786488:PGM786488 PQH786488:PQI786488 QAD786488:QAE786488 QJZ786488:QKA786488 QTV786488:QTW786488 RDR786488:RDS786488 RNN786488:RNO786488 RXJ786488:RXK786488 SHF786488:SHG786488 SRB786488:SRC786488 TAX786488:TAY786488 TKT786488:TKU786488 TUP786488:TUQ786488 UEL786488:UEM786488 UOH786488:UOI786488 UYD786488:UYE786488 VHZ786488:VIA786488 VRV786488:VRW786488 WBR786488:WBS786488 WLN786488:WLO786488 WVJ786488:WVK786488 B852024:C852024 IX852024:IY852024 ST852024:SU852024 ACP852024:ACQ852024 AML852024:AMM852024 AWH852024:AWI852024 BGD852024:BGE852024 BPZ852024:BQA852024 BZV852024:BZW852024 CJR852024:CJS852024 CTN852024:CTO852024 DDJ852024:DDK852024 DNF852024:DNG852024 DXB852024:DXC852024 EGX852024:EGY852024 EQT852024:EQU852024 FAP852024:FAQ852024 FKL852024:FKM852024 FUH852024:FUI852024 GED852024:GEE852024 GNZ852024:GOA852024 GXV852024:GXW852024 HHR852024:HHS852024 HRN852024:HRO852024 IBJ852024:IBK852024 ILF852024:ILG852024 IVB852024:IVC852024 JEX852024:JEY852024 JOT852024:JOU852024 JYP852024:JYQ852024 KIL852024:KIM852024 KSH852024:KSI852024 LCD852024:LCE852024 LLZ852024:LMA852024 LVV852024:LVW852024 MFR852024:MFS852024 MPN852024:MPO852024 MZJ852024:MZK852024 NJF852024:NJG852024 NTB852024:NTC852024 OCX852024:OCY852024 OMT852024:OMU852024 OWP852024:OWQ852024 PGL852024:PGM852024 PQH852024:PQI852024 QAD852024:QAE852024 QJZ852024:QKA852024 QTV852024:QTW852024 RDR852024:RDS852024 RNN852024:RNO852024 RXJ852024:RXK852024 SHF852024:SHG852024 SRB852024:SRC852024 TAX852024:TAY852024 TKT852024:TKU852024 TUP852024:TUQ852024 UEL852024:UEM852024 UOH852024:UOI852024 UYD852024:UYE852024 VHZ852024:VIA852024 VRV852024:VRW852024 WBR852024:WBS852024 WLN852024:WLO852024 WVJ852024:WVK852024 B917560:C917560 IX917560:IY917560 ST917560:SU917560 ACP917560:ACQ917560 AML917560:AMM917560 AWH917560:AWI917560 BGD917560:BGE917560 BPZ917560:BQA917560 BZV917560:BZW917560 CJR917560:CJS917560 CTN917560:CTO917560 DDJ917560:DDK917560 DNF917560:DNG917560 DXB917560:DXC917560 EGX917560:EGY917560 EQT917560:EQU917560 FAP917560:FAQ917560 FKL917560:FKM917560 FUH917560:FUI917560 GED917560:GEE917560 GNZ917560:GOA917560 GXV917560:GXW917560 HHR917560:HHS917560 HRN917560:HRO917560 IBJ917560:IBK917560 ILF917560:ILG917560 IVB917560:IVC917560 JEX917560:JEY917560 JOT917560:JOU917560 JYP917560:JYQ917560 KIL917560:KIM917560 KSH917560:KSI917560 LCD917560:LCE917560 LLZ917560:LMA917560 LVV917560:LVW917560 MFR917560:MFS917560 MPN917560:MPO917560 MZJ917560:MZK917560 NJF917560:NJG917560 NTB917560:NTC917560 OCX917560:OCY917560 OMT917560:OMU917560 OWP917560:OWQ917560 PGL917560:PGM917560 PQH917560:PQI917560 QAD917560:QAE917560 QJZ917560:QKA917560 QTV917560:QTW917560 RDR917560:RDS917560 RNN917560:RNO917560 RXJ917560:RXK917560 SHF917560:SHG917560 SRB917560:SRC917560 TAX917560:TAY917560 TKT917560:TKU917560 TUP917560:TUQ917560 UEL917560:UEM917560 UOH917560:UOI917560 UYD917560:UYE917560 VHZ917560:VIA917560 VRV917560:VRW917560 WBR917560:WBS917560 WLN917560:WLO917560 WVJ917560:WVK917560 B983096:C983096 IX983096:IY983096 ST983096:SU983096 ACP983096:ACQ983096 AML983096:AMM983096 AWH983096:AWI983096 BGD983096:BGE983096 BPZ983096:BQA983096 BZV983096:BZW983096 CJR983096:CJS983096 CTN983096:CTO983096 DDJ983096:DDK983096 DNF983096:DNG983096 DXB983096:DXC983096 EGX983096:EGY983096 EQT983096:EQU983096 FAP983096:FAQ983096 FKL983096:FKM983096 FUH983096:FUI983096 GED983096:GEE983096 GNZ983096:GOA983096 GXV983096:GXW983096 HHR983096:HHS983096 HRN983096:HRO983096 IBJ983096:IBK983096 ILF983096:ILG983096 IVB983096:IVC983096 JEX983096:JEY983096 JOT983096:JOU983096 JYP983096:JYQ983096 KIL983096:KIM983096 KSH983096:KSI983096 LCD983096:LCE983096 LLZ983096:LMA983096 LVV983096:LVW983096 MFR983096:MFS983096 MPN983096:MPO983096 MZJ983096:MZK983096 NJF983096:NJG983096 NTB983096:NTC983096 OCX983096:OCY983096 OMT983096:OMU983096 OWP983096:OWQ983096 PGL983096:PGM983096 PQH983096:PQI983096 QAD983096:QAE983096 QJZ983096:QKA983096 QTV983096:QTW983096 RDR983096:RDS983096 RNN983096:RNO983096 RXJ983096:RXK983096 SHF983096:SHG983096 SRB983096:SRC983096 TAX983096:TAY983096 TKT983096:TKU983096 TUP983096:TUQ983096 UEL983096:UEM983096 UOH983096:UOI983096 UYD983096:UYE983096 VHZ983096:VIA983096 VRV983096:VRW983096 WBR983096:WBS983096 WLN983096:WLO983096 WVJ983096:WVK983096">
      <formula1>0</formula1>
      <formula2>$C$6</formula2>
    </dataValidation>
    <dataValidation allowBlank="1" showInputMessage="1" showErrorMessage="1" prompt="Tipo nominal anual" sqref="D50:G50 IZ50:JC50 SV50:SY50 ACR50:ACU50 AMN50:AMQ50 AWJ50:AWM50 BGF50:BGI50 BQB50:BQE50 BZX50:CAA50 CJT50:CJW50 CTP50:CTS50 DDL50:DDO50 DNH50:DNK50 DXD50:DXG50 EGZ50:EHC50 EQV50:EQY50 FAR50:FAU50 FKN50:FKQ50 FUJ50:FUM50 GEF50:GEI50 GOB50:GOE50 GXX50:GYA50 HHT50:HHW50 HRP50:HRS50 IBL50:IBO50 ILH50:ILK50 IVD50:IVG50 JEZ50:JFC50 JOV50:JOY50 JYR50:JYU50 KIN50:KIQ50 KSJ50:KSM50 LCF50:LCI50 LMB50:LME50 LVX50:LWA50 MFT50:MFW50 MPP50:MPS50 MZL50:MZO50 NJH50:NJK50 NTD50:NTG50 OCZ50:ODC50 OMV50:OMY50 OWR50:OWU50 PGN50:PGQ50 PQJ50:PQM50 QAF50:QAI50 QKB50:QKE50 QTX50:QUA50 RDT50:RDW50 RNP50:RNS50 RXL50:RXO50 SHH50:SHK50 SRD50:SRG50 TAZ50:TBC50 TKV50:TKY50 TUR50:TUU50 UEN50:UEQ50 UOJ50:UOM50 UYF50:UYI50 VIB50:VIE50 VRX50:VSA50 WBT50:WBW50 WLP50:WLS50 WVL50:WVO50 D65586:G65586 IZ65586:JC65586 SV65586:SY65586 ACR65586:ACU65586 AMN65586:AMQ65586 AWJ65586:AWM65586 BGF65586:BGI65586 BQB65586:BQE65586 BZX65586:CAA65586 CJT65586:CJW65586 CTP65586:CTS65586 DDL65586:DDO65586 DNH65586:DNK65586 DXD65586:DXG65586 EGZ65586:EHC65586 EQV65586:EQY65586 FAR65586:FAU65586 FKN65586:FKQ65586 FUJ65586:FUM65586 GEF65586:GEI65586 GOB65586:GOE65586 GXX65586:GYA65586 HHT65586:HHW65586 HRP65586:HRS65586 IBL65586:IBO65586 ILH65586:ILK65586 IVD65586:IVG65586 JEZ65586:JFC65586 JOV65586:JOY65586 JYR65586:JYU65586 KIN65586:KIQ65586 KSJ65586:KSM65586 LCF65586:LCI65586 LMB65586:LME65586 LVX65586:LWA65586 MFT65586:MFW65586 MPP65586:MPS65586 MZL65586:MZO65586 NJH65586:NJK65586 NTD65586:NTG65586 OCZ65586:ODC65586 OMV65586:OMY65586 OWR65586:OWU65586 PGN65586:PGQ65586 PQJ65586:PQM65586 QAF65586:QAI65586 QKB65586:QKE65586 QTX65586:QUA65586 RDT65586:RDW65586 RNP65586:RNS65586 RXL65586:RXO65586 SHH65586:SHK65586 SRD65586:SRG65586 TAZ65586:TBC65586 TKV65586:TKY65586 TUR65586:TUU65586 UEN65586:UEQ65586 UOJ65586:UOM65586 UYF65586:UYI65586 VIB65586:VIE65586 VRX65586:VSA65586 WBT65586:WBW65586 WLP65586:WLS65586 WVL65586:WVO65586 D131122:G131122 IZ131122:JC131122 SV131122:SY131122 ACR131122:ACU131122 AMN131122:AMQ131122 AWJ131122:AWM131122 BGF131122:BGI131122 BQB131122:BQE131122 BZX131122:CAA131122 CJT131122:CJW131122 CTP131122:CTS131122 DDL131122:DDO131122 DNH131122:DNK131122 DXD131122:DXG131122 EGZ131122:EHC131122 EQV131122:EQY131122 FAR131122:FAU131122 FKN131122:FKQ131122 FUJ131122:FUM131122 GEF131122:GEI131122 GOB131122:GOE131122 GXX131122:GYA131122 HHT131122:HHW131122 HRP131122:HRS131122 IBL131122:IBO131122 ILH131122:ILK131122 IVD131122:IVG131122 JEZ131122:JFC131122 JOV131122:JOY131122 JYR131122:JYU131122 KIN131122:KIQ131122 KSJ131122:KSM131122 LCF131122:LCI131122 LMB131122:LME131122 LVX131122:LWA131122 MFT131122:MFW131122 MPP131122:MPS131122 MZL131122:MZO131122 NJH131122:NJK131122 NTD131122:NTG131122 OCZ131122:ODC131122 OMV131122:OMY131122 OWR131122:OWU131122 PGN131122:PGQ131122 PQJ131122:PQM131122 QAF131122:QAI131122 QKB131122:QKE131122 QTX131122:QUA131122 RDT131122:RDW131122 RNP131122:RNS131122 RXL131122:RXO131122 SHH131122:SHK131122 SRD131122:SRG131122 TAZ131122:TBC131122 TKV131122:TKY131122 TUR131122:TUU131122 UEN131122:UEQ131122 UOJ131122:UOM131122 UYF131122:UYI131122 VIB131122:VIE131122 VRX131122:VSA131122 WBT131122:WBW131122 WLP131122:WLS131122 WVL131122:WVO131122 D196658:G196658 IZ196658:JC196658 SV196658:SY196658 ACR196658:ACU196658 AMN196658:AMQ196658 AWJ196658:AWM196658 BGF196658:BGI196658 BQB196658:BQE196658 BZX196658:CAA196658 CJT196658:CJW196658 CTP196658:CTS196658 DDL196658:DDO196658 DNH196658:DNK196658 DXD196658:DXG196658 EGZ196658:EHC196658 EQV196658:EQY196658 FAR196658:FAU196658 FKN196658:FKQ196658 FUJ196658:FUM196658 GEF196658:GEI196658 GOB196658:GOE196658 GXX196658:GYA196658 HHT196658:HHW196658 HRP196658:HRS196658 IBL196658:IBO196658 ILH196658:ILK196658 IVD196658:IVG196658 JEZ196658:JFC196658 JOV196658:JOY196658 JYR196658:JYU196658 KIN196658:KIQ196658 KSJ196658:KSM196658 LCF196658:LCI196658 LMB196658:LME196658 LVX196658:LWA196658 MFT196658:MFW196658 MPP196658:MPS196658 MZL196658:MZO196658 NJH196658:NJK196658 NTD196658:NTG196658 OCZ196658:ODC196658 OMV196658:OMY196658 OWR196658:OWU196658 PGN196658:PGQ196658 PQJ196658:PQM196658 QAF196658:QAI196658 QKB196658:QKE196658 QTX196658:QUA196658 RDT196658:RDW196658 RNP196658:RNS196658 RXL196658:RXO196658 SHH196658:SHK196658 SRD196658:SRG196658 TAZ196658:TBC196658 TKV196658:TKY196658 TUR196658:TUU196658 UEN196658:UEQ196658 UOJ196658:UOM196658 UYF196658:UYI196658 VIB196658:VIE196658 VRX196658:VSA196658 WBT196658:WBW196658 WLP196658:WLS196658 WVL196658:WVO196658 D262194:G262194 IZ262194:JC262194 SV262194:SY262194 ACR262194:ACU262194 AMN262194:AMQ262194 AWJ262194:AWM262194 BGF262194:BGI262194 BQB262194:BQE262194 BZX262194:CAA262194 CJT262194:CJW262194 CTP262194:CTS262194 DDL262194:DDO262194 DNH262194:DNK262194 DXD262194:DXG262194 EGZ262194:EHC262194 EQV262194:EQY262194 FAR262194:FAU262194 FKN262194:FKQ262194 FUJ262194:FUM262194 GEF262194:GEI262194 GOB262194:GOE262194 GXX262194:GYA262194 HHT262194:HHW262194 HRP262194:HRS262194 IBL262194:IBO262194 ILH262194:ILK262194 IVD262194:IVG262194 JEZ262194:JFC262194 JOV262194:JOY262194 JYR262194:JYU262194 KIN262194:KIQ262194 KSJ262194:KSM262194 LCF262194:LCI262194 LMB262194:LME262194 LVX262194:LWA262194 MFT262194:MFW262194 MPP262194:MPS262194 MZL262194:MZO262194 NJH262194:NJK262194 NTD262194:NTG262194 OCZ262194:ODC262194 OMV262194:OMY262194 OWR262194:OWU262194 PGN262194:PGQ262194 PQJ262194:PQM262194 QAF262194:QAI262194 QKB262194:QKE262194 QTX262194:QUA262194 RDT262194:RDW262194 RNP262194:RNS262194 RXL262194:RXO262194 SHH262194:SHK262194 SRD262194:SRG262194 TAZ262194:TBC262194 TKV262194:TKY262194 TUR262194:TUU262194 UEN262194:UEQ262194 UOJ262194:UOM262194 UYF262194:UYI262194 VIB262194:VIE262194 VRX262194:VSA262194 WBT262194:WBW262194 WLP262194:WLS262194 WVL262194:WVO262194 D327730:G327730 IZ327730:JC327730 SV327730:SY327730 ACR327730:ACU327730 AMN327730:AMQ327730 AWJ327730:AWM327730 BGF327730:BGI327730 BQB327730:BQE327730 BZX327730:CAA327730 CJT327730:CJW327730 CTP327730:CTS327730 DDL327730:DDO327730 DNH327730:DNK327730 DXD327730:DXG327730 EGZ327730:EHC327730 EQV327730:EQY327730 FAR327730:FAU327730 FKN327730:FKQ327730 FUJ327730:FUM327730 GEF327730:GEI327730 GOB327730:GOE327730 GXX327730:GYA327730 HHT327730:HHW327730 HRP327730:HRS327730 IBL327730:IBO327730 ILH327730:ILK327730 IVD327730:IVG327730 JEZ327730:JFC327730 JOV327730:JOY327730 JYR327730:JYU327730 KIN327730:KIQ327730 KSJ327730:KSM327730 LCF327730:LCI327730 LMB327730:LME327730 LVX327730:LWA327730 MFT327730:MFW327730 MPP327730:MPS327730 MZL327730:MZO327730 NJH327730:NJK327730 NTD327730:NTG327730 OCZ327730:ODC327730 OMV327730:OMY327730 OWR327730:OWU327730 PGN327730:PGQ327730 PQJ327730:PQM327730 QAF327730:QAI327730 QKB327730:QKE327730 QTX327730:QUA327730 RDT327730:RDW327730 RNP327730:RNS327730 RXL327730:RXO327730 SHH327730:SHK327730 SRD327730:SRG327730 TAZ327730:TBC327730 TKV327730:TKY327730 TUR327730:TUU327730 UEN327730:UEQ327730 UOJ327730:UOM327730 UYF327730:UYI327730 VIB327730:VIE327730 VRX327730:VSA327730 WBT327730:WBW327730 WLP327730:WLS327730 WVL327730:WVO327730 D393266:G393266 IZ393266:JC393266 SV393266:SY393266 ACR393266:ACU393266 AMN393266:AMQ393266 AWJ393266:AWM393266 BGF393266:BGI393266 BQB393266:BQE393266 BZX393266:CAA393266 CJT393266:CJW393266 CTP393266:CTS393266 DDL393266:DDO393266 DNH393266:DNK393266 DXD393266:DXG393266 EGZ393266:EHC393266 EQV393266:EQY393266 FAR393266:FAU393266 FKN393266:FKQ393266 FUJ393266:FUM393266 GEF393266:GEI393266 GOB393266:GOE393266 GXX393266:GYA393266 HHT393266:HHW393266 HRP393266:HRS393266 IBL393266:IBO393266 ILH393266:ILK393266 IVD393266:IVG393266 JEZ393266:JFC393266 JOV393266:JOY393266 JYR393266:JYU393266 KIN393266:KIQ393266 KSJ393266:KSM393266 LCF393266:LCI393266 LMB393266:LME393266 LVX393266:LWA393266 MFT393266:MFW393266 MPP393266:MPS393266 MZL393266:MZO393266 NJH393266:NJK393266 NTD393266:NTG393266 OCZ393266:ODC393266 OMV393266:OMY393266 OWR393266:OWU393266 PGN393266:PGQ393266 PQJ393266:PQM393266 QAF393266:QAI393266 QKB393266:QKE393266 QTX393266:QUA393266 RDT393266:RDW393266 RNP393266:RNS393266 RXL393266:RXO393266 SHH393266:SHK393266 SRD393266:SRG393266 TAZ393266:TBC393266 TKV393266:TKY393266 TUR393266:TUU393266 UEN393266:UEQ393266 UOJ393266:UOM393266 UYF393266:UYI393266 VIB393266:VIE393266 VRX393266:VSA393266 WBT393266:WBW393266 WLP393266:WLS393266 WVL393266:WVO393266 D458802:G458802 IZ458802:JC458802 SV458802:SY458802 ACR458802:ACU458802 AMN458802:AMQ458802 AWJ458802:AWM458802 BGF458802:BGI458802 BQB458802:BQE458802 BZX458802:CAA458802 CJT458802:CJW458802 CTP458802:CTS458802 DDL458802:DDO458802 DNH458802:DNK458802 DXD458802:DXG458802 EGZ458802:EHC458802 EQV458802:EQY458802 FAR458802:FAU458802 FKN458802:FKQ458802 FUJ458802:FUM458802 GEF458802:GEI458802 GOB458802:GOE458802 GXX458802:GYA458802 HHT458802:HHW458802 HRP458802:HRS458802 IBL458802:IBO458802 ILH458802:ILK458802 IVD458802:IVG458802 JEZ458802:JFC458802 JOV458802:JOY458802 JYR458802:JYU458802 KIN458802:KIQ458802 KSJ458802:KSM458802 LCF458802:LCI458802 LMB458802:LME458802 LVX458802:LWA458802 MFT458802:MFW458802 MPP458802:MPS458802 MZL458802:MZO458802 NJH458802:NJK458802 NTD458802:NTG458802 OCZ458802:ODC458802 OMV458802:OMY458802 OWR458802:OWU458802 PGN458802:PGQ458802 PQJ458802:PQM458802 QAF458802:QAI458802 QKB458802:QKE458802 QTX458802:QUA458802 RDT458802:RDW458802 RNP458802:RNS458802 RXL458802:RXO458802 SHH458802:SHK458802 SRD458802:SRG458802 TAZ458802:TBC458802 TKV458802:TKY458802 TUR458802:TUU458802 UEN458802:UEQ458802 UOJ458802:UOM458802 UYF458802:UYI458802 VIB458802:VIE458802 VRX458802:VSA458802 WBT458802:WBW458802 WLP458802:WLS458802 WVL458802:WVO458802 D524338:G524338 IZ524338:JC524338 SV524338:SY524338 ACR524338:ACU524338 AMN524338:AMQ524338 AWJ524338:AWM524338 BGF524338:BGI524338 BQB524338:BQE524338 BZX524338:CAA524338 CJT524338:CJW524338 CTP524338:CTS524338 DDL524338:DDO524338 DNH524338:DNK524338 DXD524338:DXG524338 EGZ524338:EHC524338 EQV524338:EQY524338 FAR524338:FAU524338 FKN524338:FKQ524338 FUJ524338:FUM524338 GEF524338:GEI524338 GOB524338:GOE524338 GXX524338:GYA524338 HHT524338:HHW524338 HRP524338:HRS524338 IBL524338:IBO524338 ILH524338:ILK524338 IVD524338:IVG524338 JEZ524338:JFC524338 JOV524338:JOY524338 JYR524338:JYU524338 KIN524338:KIQ524338 KSJ524338:KSM524338 LCF524338:LCI524338 LMB524338:LME524338 LVX524338:LWA524338 MFT524338:MFW524338 MPP524338:MPS524338 MZL524338:MZO524338 NJH524338:NJK524338 NTD524338:NTG524338 OCZ524338:ODC524338 OMV524338:OMY524338 OWR524338:OWU524338 PGN524338:PGQ524338 PQJ524338:PQM524338 QAF524338:QAI524338 QKB524338:QKE524338 QTX524338:QUA524338 RDT524338:RDW524338 RNP524338:RNS524338 RXL524338:RXO524338 SHH524338:SHK524338 SRD524338:SRG524338 TAZ524338:TBC524338 TKV524338:TKY524338 TUR524338:TUU524338 UEN524338:UEQ524338 UOJ524338:UOM524338 UYF524338:UYI524338 VIB524338:VIE524338 VRX524338:VSA524338 WBT524338:WBW524338 WLP524338:WLS524338 WVL524338:WVO524338 D589874:G589874 IZ589874:JC589874 SV589874:SY589874 ACR589874:ACU589874 AMN589874:AMQ589874 AWJ589874:AWM589874 BGF589874:BGI589874 BQB589874:BQE589874 BZX589874:CAA589874 CJT589874:CJW589874 CTP589874:CTS589874 DDL589874:DDO589874 DNH589874:DNK589874 DXD589874:DXG589874 EGZ589874:EHC589874 EQV589874:EQY589874 FAR589874:FAU589874 FKN589874:FKQ589874 FUJ589874:FUM589874 GEF589874:GEI589874 GOB589874:GOE589874 GXX589874:GYA589874 HHT589874:HHW589874 HRP589874:HRS589874 IBL589874:IBO589874 ILH589874:ILK589874 IVD589874:IVG589874 JEZ589874:JFC589874 JOV589874:JOY589874 JYR589874:JYU589874 KIN589874:KIQ589874 KSJ589874:KSM589874 LCF589874:LCI589874 LMB589874:LME589874 LVX589874:LWA589874 MFT589874:MFW589874 MPP589874:MPS589874 MZL589874:MZO589874 NJH589874:NJK589874 NTD589874:NTG589874 OCZ589874:ODC589874 OMV589874:OMY589874 OWR589874:OWU589874 PGN589874:PGQ589874 PQJ589874:PQM589874 QAF589874:QAI589874 QKB589874:QKE589874 QTX589874:QUA589874 RDT589874:RDW589874 RNP589874:RNS589874 RXL589874:RXO589874 SHH589874:SHK589874 SRD589874:SRG589874 TAZ589874:TBC589874 TKV589874:TKY589874 TUR589874:TUU589874 UEN589874:UEQ589874 UOJ589874:UOM589874 UYF589874:UYI589874 VIB589874:VIE589874 VRX589874:VSA589874 WBT589874:WBW589874 WLP589874:WLS589874 WVL589874:WVO589874 D655410:G655410 IZ655410:JC655410 SV655410:SY655410 ACR655410:ACU655410 AMN655410:AMQ655410 AWJ655410:AWM655410 BGF655410:BGI655410 BQB655410:BQE655410 BZX655410:CAA655410 CJT655410:CJW655410 CTP655410:CTS655410 DDL655410:DDO655410 DNH655410:DNK655410 DXD655410:DXG655410 EGZ655410:EHC655410 EQV655410:EQY655410 FAR655410:FAU655410 FKN655410:FKQ655410 FUJ655410:FUM655410 GEF655410:GEI655410 GOB655410:GOE655410 GXX655410:GYA655410 HHT655410:HHW655410 HRP655410:HRS655410 IBL655410:IBO655410 ILH655410:ILK655410 IVD655410:IVG655410 JEZ655410:JFC655410 JOV655410:JOY655410 JYR655410:JYU655410 KIN655410:KIQ655410 KSJ655410:KSM655410 LCF655410:LCI655410 LMB655410:LME655410 LVX655410:LWA655410 MFT655410:MFW655410 MPP655410:MPS655410 MZL655410:MZO655410 NJH655410:NJK655410 NTD655410:NTG655410 OCZ655410:ODC655410 OMV655410:OMY655410 OWR655410:OWU655410 PGN655410:PGQ655410 PQJ655410:PQM655410 QAF655410:QAI655410 QKB655410:QKE655410 QTX655410:QUA655410 RDT655410:RDW655410 RNP655410:RNS655410 RXL655410:RXO655410 SHH655410:SHK655410 SRD655410:SRG655410 TAZ655410:TBC655410 TKV655410:TKY655410 TUR655410:TUU655410 UEN655410:UEQ655410 UOJ655410:UOM655410 UYF655410:UYI655410 VIB655410:VIE655410 VRX655410:VSA655410 WBT655410:WBW655410 WLP655410:WLS655410 WVL655410:WVO655410 D720946:G720946 IZ720946:JC720946 SV720946:SY720946 ACR720946:ACU720946 AMN720946:AMQ720946 AWJ720946:AWM720946 BGF720946:BGI720946 BQB720946:BQE720946 BZX720946:CAA720946 CJT720946:CJW720946 CTP720946:CTS720946 DDL720946:DDO720946 DNH720946:DNK720946 DXD720946:DXG720946 EGZ720946:EHC720946 EQV720946:EQY720946 FAR720946:FAU720946 FKN720946:FKQ720946 FUJ720946:FUM720946 GEF720946:GEI720946 GOB720946:GOE720946 GXX720946:GYA720946 HHT720946:HHW720946 HRP720946:HRS720946 IBL720946:IBO720946 ILH720946:ILK720946 IVD720946:IVG720946 JEZ720946:JFC720946 JOV720946:JOY720946 JYR720946:JYU720946 KIN720946:KIQ720946 KSJ720946:KSM720946 LCF720946:LCI720946 LMB720946:LME720946 LVX720946:LWA720946 MFT720946:MFW720946 MPP720946:MPS720946 MZL720946:MZO720946 NJH720946:NJK720946 NTD720946:NTG720946 OCZ720946:ODC720946 OMV720946:OMY720946 OWR720946:OWU720946 PGN720946:PGQ720946 PQJ720946:PQM720946 QAF720946:QAI720946 QKB720946:QKE720946 QTX720946:QUA720946 RDT720946:RDW720946 RNP720946:RNS720946 RXL720946:RXO720946 SHH720946:SHK720946 SRD720946:SRG720946 TAZ720946:TBC720946 TKV720946:TKY720946 TUR720946:TUU720946 UEN720946:UEQ720946 UOJ720946:UOM720946 UYF720946:UYI720946 VIB720946:VIE720946 VRX720946:VSA720946 WBT720946:WBW720946 WLP720946:WLS720946 WVL720946:WVO720946 D786482:G786482 IZ786482:JC786482 SV786482:SY786482 ACR786482:ACU786482 AMN786482:AMQ786482 AWJ786482:AWM786482 BGF786482:BGI786482 BQB786482:BQE786482 BZX786482:CAA786482 CJT786482:CJW786482 CTP786482:CTS786482 DDL786482:DDO786482 DNH786482:DNK786482 DXD786482:DXG786482 EGZ786482:EHC786482 EQV786482:EQY786482 FAR786482:FAU786482 FKN786482:FKQ786482 FUJ786482:FUM786482 GEF786482:GEI786482 GOB786482:GOE786482 GXX786482:GYA786482 HHT786482:HHW786482 HRP786482:HRS786482 IBL786482:IBO786482 ILH786482:ILK786482 IVD786482:IVG786482 JEZ786482:JFC786482 JOV786482:JOY786482 JYR786482:JYU786482 KIN786482:KIQ786482 KSJ786482:KSM786482 LCF786482:LCI786482 LMB786482:LME786482 LVX786482:LWA786482 MFT786482:MFW786482 MPP786482:MPS786482 MZL786482:MZO786482 NJH786482:NJK786482 NTD786482:NTG786482 OCZ786482:ODC786482 OMV786482:OMY786482 OWR786482:OWU786482 PGN786482:PGQ786482 PQJ786482:PQM786482 QAF786482:QAI786482 QKB786482:QKE786482 QTX786482:QUA786482 RDT786482:RDW786482 RNP786482:RNS786482 RXL786482:RXO786482 SHH786482:SHK786482 SRD786482:SRG786482 TAZ786482:TBC786482 TKV786482:TKY786482 TUR786482:TUU786482 UEN786482:UEQ786482 UOJ786482:UOM786482 UYF786482:UYI786482 VIB786482:VIE786482 VRX786482:VSA786482 WBT786482:WBW786482 WLP786482:WLS786482 WVL786482:WVO786482 D852018:G852018 IZ852018:JC852018 SV852018:SY852018 ACR852018:ACU852018 AMN852018:AMQ852018 AWJ852018:AWM852018 BGF852018:BGI852018 BQB852018:BQE852018 BZX852018:CAA852018 CJT852018:CJW852018 CTP852018:CTS852018 DDL852018:DDO852018 DNH852018:DNK852018 DXD852018:DXG852018 EGZ852018:EHC852018 EQV852018:EQY852018 FAR852018:FAU852018 FKN852018:FKQ852018 FUJ852018:FUM852018 GEF852018:GEI852018 GOB852018:GOE852018 GXX852018:GYA852018 HHT852018:HHW852018 HRP852018:HRS852018 IBL852018:IBO852018 ILH852018:ILK852018 IVD852018:IVG852018 JEZ852018:JFC852018 JOV852018:JOY852018 JYR852018:JYU852018 KIN852018:KIQ852018 KSJ852018:KSM852018 LCF852018:LCI852018 LMB852018:LME852018 LVX852018:LWA852018 MFT852018:MFW852018 MPP852018:MPS852018 MZL852018:MZO852018 NJH852018:NJK852018 NTD852018:NTG852018 OCZ852018:ODC852018 OMV852018:OMY852018 OWR852018:OWU852018 PGN852018:PGQ852018 PQJ852018:PQM852018 QAF852018:QAI852018 QKB852018:QKE852018 QTX852018:QUA852018 RDT852018:RDW852018 RNP852018:RNS852018 RXL852018:RXO852018 SHH852018:SHK852018 SRD852018:SRG852018 TAZ852018:TBC852018 TKV852018:TKY852018 TUR852018:TUU852018 UEN852018:UEQ852018 UOJ852018:UOM852018 UYF852018:UYI852018 VIB852018:VIE852018 VRX852018:VSA852018 WBT852018:WBW852018 WLP852018:WLS852018 WVL852018:WVO852018 D917554:G917554 IZ917554:JC917554 SV917554:SY917554 ACR917554:ACU917554 AMN917554:AMQ917554 AWJ917554:AWM917554 BGF917554:BGI917554 BQB917554:BQE917554 BZX917554:CAA917554 CJT917554:CJW917554 CTP917554:CTS917554 DDL917554:DDO917554 DNH917554:DNK917554 DXD917554:DXG917554 EGZ917554:EHC917554 EQV917554:EQY917554 FAR917554:FAU917554 FKN917554:FKQ917554 FUJ917554:FUM917554 GEF917554:GEI917554 GOB917554:GOE917554 GXX917554:GYA917554 HHT917554:HHW917554 HRP917554:HRS917554 IBL917554:IBO917554 ILH917554:ILK917554 IVD917554:IVG917554 JEZ917554:JFC917554 JOV917554:JOY917554 JYR917554:JYU917554 KIN917554:KIQ917554 KSJ917554:KSM917554 LCF917554:LCI917554 LMB917554:LME917554 LVX917554:LWA917554 MFT917554:MFW917554 MPP917554:MPS917554 MZL917554:MZO917554 NJH917554:NJK917554 NTD917554:NTG917554 OCZ917554:ODC917554 OMV917554:OMY917554 OWR917554:OWU917554 PGN917554:PGQ917554 PQJ917554:PQM917554 QAF917554:QAI917554 QKB917554:QKE917554 QTX917554:QUA917554 RDT917554:RDW917554 RNP917554:RNS917554 RXL917554:RXO917554 SHH917554:SHK917554 SRD917554:SRG917554 TAZ917554:TBC917554 TKV917554:TKY917554 TUR917554:TUU917554 UEN917554:UEQ917554 UOJ917554:UOM917554 UYF917554:UYI917554 VIB917554:VIE917554 VRX917554:VSA917554 WBT917554:WBW917554 WLP917554:WLS917554 WVL917554:WVO917554 D983090:G983090 IZ983090:JC983090 SV983090:SY983090 ACR983090:ACU983090 AMN983090:AMQ983090 AWJ983090:AWM983090 BGF983090:BGI983090 BQB983090:BQE983090 BZX983090:CAA983090 CJT983090:CJW983090 CTP983090:CTS983090 DDL983090:DDO983090 DNH983090:DNK983090 DXD983090:DXG983090 EGZ983090:EHC983090 EQV983090:EQY983090 FAR983090:FAU983090 FKN983090:FKQ983090 FUJ983090:FUM983090 GEF983090:GEI983090 GOB983090:GOE983090 GXX983090:GYA983090 HHT983090:HHW983090 HRP983090:HRS983090 IBL983090:IBO983090 ILH983090:ILK983090 IVD983090:IVG983090 JEZ983090:JFC983090 JOV983090:JOY983090 JYR983090:JYU983090 KIN983090:KIQ983090 KSJ983090:KSM983090 LCF983090:LCI983090 LMB983090:LME983090 LVX983090:LWA983090 MFT983090:MFW983090 MPP983090:MPS983090 MZL983090:MZO983090 NJH983090:NJK983090 NTD983090:NTG983090 OCZ983090:ODC983090 OMV983090:OMY983090 OWR983090:OWU983090 PGN983090:PGQ983090 PQJ983090:PQM983090 QAF983090:QAI983090 QKB983090:QKE983090 QTX983090:QUA983090 RDT983090:RDW983090 RNP983090:RNS983090 RXL983090:RXO983090 SHH983090:SHK983090 SRD983090:SRG983090 TAZ983090:TBC983090 TKV983090:TKY983090 TUR983090:TUU983090 UEN983090:UEQ983090 UOJ983090:UOM983090 UYF983090:UYI983090 VIB983090:VIE983090 VRX983090:VSA983090 WBT983090:WBW983090 WLP983090:WLS983090 WVL983090:WVO983090 C32:G32 IY32:JC32 SU32:SY32 ACQ32:ACU32 AMM32:AMQ32 AWI32:AWM32 BGE32:BGI32 BQA32:BQE32 BZW32:CAA32 CJS32:CJW32 CTO32:CTS32 DDK32:DDO32 DNG32:DNK32 DXC32:DXG32 EGY32:EHC32 EQU32:EQY32 FAQ32:FAU32 FKM32:FKQ32 FUI32:FUM32 GEE32:GEI32 GOA32:GOE32 GXW32:GYA32 HHS32:HHW32 HRO32:HRS32 IBK32:IBO32 ILG32:ILK32 IVC32:IVG32 JEY32:JFC32 JOU32:JOY32 JYQ32:JYU32 KIM32:KIQ32 KSI32:KSM32 LCE32:LCI32 LMA32:LME32 LVW32:LWA32 MFS32:MFW32 MPO32:MPS32 MZK32:MZO32 NJG32:NJK32 NTC32:NTG32 OCY32:ODC32 OMU32:OMY32 OWQ32:OWU32 PGM32:PGQ32 PQI32:PQM32 QAE32:QAI32 QKA32:QKE32 QTW32:QUA32 RDS32:RDW32 RNO32:RNS32 RXK32:RXO32 SHG32:SHK32 SRC32:SRG32 TAY32:TBC32 TKU32:TKY32 TUQ32:TUU32 UEM32:UEQ32 UOI32:UOM32 UYE32:UYI32 VIA32:VIE32 VRW32:VSA32 WBS32:WBW32 WLO32:WLS32 WVK32:WVO32 C65568:G65568 IY65568:JC65568 SU65568:SY65568 ACQ65568:ACU65568 AMM65568:AMQ65568 AWI65568:AWM65568 BGE65568:BGI65568 BQA65568:BQE65568 BZW65568:CAA65568 CJS65568:CJW65568 CTO65568:CTS65568 DDK65568:DDO65568 DNG65568:DNK65568 DXC65568:DXG65568 EGY65568:EHC65568 EQU65568:EQY65568 FAQ65568:FAU65568 FKM65568:FKQ65568 FUI65568:FUM65568 GEE65568:GEI65568 GOA65568:GOE65568 GXW65568:GYA65568 HHS65568:HHW65568 HRO65568:HRS65568 IBK65568:IBO65568 ILG65568:ILK65568 IVC65568:IVG65568 JEY65568:JFC65568 JOU65568:JOY65568 JYQ65568:JYU65568 KIM65568:KIQ65568 KSI65568:KSM65568 LCE65568:LCI65568 LMA65568:LME65568 LVW65568:LWA65568 MFS65568:MFW65568 MPO65568:MPS65568 MZK65568:MZO65568 NJG65568:NJK65568 NTC65568:NTG65568 OCY65568:ODC65568 OMU65568:OMY65568 OWQ65568:OWU65568 PGM65568:PGQ65568 PQI65568:PQM65568 QAE65568:QAI65568 QKA65568:QKE65568 QTW65568:QUA65568 RDS65568:RDW65568 RNO65568:RNS65568 RXK65568:RXO65568 SHG65568:SHK65568 SRC65568:SRG65568 TAY65568:TBC65568 TKU65568:TKY65568 TUQ65568:TUU65568 UEM65568:UEQ65568 UOI65568:UOM65568 UYE65568:UYI65568 VIA65568:VIE65568 VRW65568:VSA65568 WBS65568:WBW65568 WLO65568:WLS65568 WVK65568:WVO65568 C131104:G131104 IY131104:JC131104 SU131104:SY131104 ACQ131104:ACU131104 AMM131104:AMQ131104 AWI131104:AWM131104 BGE131104:BGI131104 BQA131104:BQE131104 BZW131104:CAA131104 CJS131104:CJW131104 CTO131104:CTS131104 DDK131104:DDO131104 DNG131104:DNK131104 DXC131104:DXG131104 EGY131104:EHC131104 EQU131104:EQY131104 FAQ131104:FAU131104 FKM131104:FKQ131104 FUI131104:FUM131104 GEE131104:GEI131104 GOA131104:GOE131104 GXW131104:GYA131104 HHS131104:HHW131104 HRO131104:HRS131104 IBK131104:IBO131104 ILG131104:ILK131104 IVC131104:IVG131104 JEY131104:JFC131104 JOU131104:JOY131104 JYQ131104:JYU131104 KIM131104:KIQ131104 KSI131104:KSM131104 LCE131104:LCI131104 LMA131104:LME131104 LVW131104:LWA131104 MFS131104:MFW131104 MPO131104:MPS131104 MZK131104:MZO131104 NJG131104:NJK131104 NTC131104:NTG131104 OCY131104:ODC131104 OMU131104:OMY131104 OWQ131104:OWU131104 PGM131104:PGQ131104 PQI131104:PQM131104 QAE131104:QAI131104 QKA131104:QKE131104 QTW131104:QUA131104 RDS131104:RDW131104 RNO131104:RNS131104 RXK131104:RXO131104 SHG131104:SHK131104 SRC131104:SRG131104 TAY131104:TBC131104 TKU131104:TKY131104 TUQ131104:TUU131104 UEM131104:UEQ131104 UOI131104:UOM131104 UYE131104:UYI131104 VIA131104:VIE131104 VRW131104:VSA131104 WBS131104:WBW131104 WLO131104:WLS131104 WVK131104:WVO131104 C196640:G196640 IY196640:JC196640 SU196640:SY196640 ACQ196640:ACU196640 AMM196640:AMQ196640 AWI196640:AWM196640 BGE196640:BGI196640 BQA196640:BQE196640 BZW196640:CAA196640 CJS196640:CJW196640 CTO196640:CTS196640 DDK196640:DDO196640 DNG196640:DNK196640 DXC196640:DXG196640 EGY196640:EHC196640 EQU196640:EQY196640 FAQ196640:FAU196640 FKM196640:FKQ196640 FUI196640:FUM196640 GEE196640:GEI196640 GOA196640:GOE196640 GXW196640:GYA196640 HHS196640:HHW196640 HRO196640:HRS196640 IBK196640:IBO196640 ILG196640:ILK196640 IVC196640:IVG196640 JEY196640:JFC196640 JOU196640:JOY196640 JYQ196640:JYU196640 KIM196640:KIQ196640 KSI196640:KSM196640 LCE196640:LCI196640 LMA196640:LME196640 LVW196640:LWA196640 MFS196640:MFW196640 MPO196640:MPS196640 MZK196640:MZO196640 NJG196640:NJK196640 NTC196640:NTG196640 OCY196640:ODC196640 OMU196640:OMY196640 OWQ196640:OWU196640 PGM196640:PGQ196640 PQI196640:PQM196640 QAE196640:QAI196640 QKA196640:QKE196640 QTW196640:QUA196640 RDS196640:RDW196640 RNO196640:RNS196640 RXK196640:RXO196640 SHG196640:SHK196640 SRC196640:SRG196640 TAY196640:TBC196640 TKU196640:TKY196640 TUQ196640:TUU196640 UEM196640:UEQ196640 UOI196640:UOM196640 UYE196640:UYI196640 VIA196640:VIE196640 VRW196640:VSA196640 WBS196640:WBW196640 WLO196640:WLS196640 WVK196640:WVO196640 C262176:G262176 IY262176:JC262176 SU262176:SY262176 ACQ262176:ACU262176 AMM262176:AMQ262176 AWI262176:AWM262176 BGE262176:BGI262176 BQA262176:BQE262176 BZW262176:CAA262176 CJS262176:CJW262176 CTO262176:CTS262176 DDK262176:DDO262176 DNG262176:DNK262176 DXC262176:DXG262176 EGY262176:EHC262176 EQU262176:EQY262176 FAQ262176:FAU262176 FKM262176:FKQ262176 FUI262176:FUM262176 GEE262176:GEI262176 GOA262176:GOE262176 GXW262176:GYA262176 HHS262176:HHW262176 HRO262176:HRS262176 IBK262176:IBO262176 ILG262176:ILK262176 IVC262176:IVG262176 JEY262176:JFC262176 JOU262176:JOY262176 JYQ262176:JYU262176 KIM262176:KIQ262176 KSI262176:KSM262176 LCE262176:LCI262176 LMA262176:LME262176 LVW262176:LWA262176 MFS262176:MFW262176 MPO262176:MPS262176 MZK262176:MZO262176 NJG262176:NJK262176 NTC262176:NTG262176 OCY262176:ODC262176 OMU262176:OMY262176 OWQ262176:OWU262176 PGM262176:PGQ262176 PQI262176:PQM262176 QAE262176:QAI262176 QKA262176:QKE262176 QTW262176:QUA262176 RDS262176:RDW262176 RNO262176:RNS262176 RXK262176:RXO262176 SHG262176:SHK262176 SRC262176:SRG262176 TAY262176:TBC262176 TKU262176:TKY262176 TUQ262176:TUU262176 UEM262176:UEQ262176 UOI262176:UOM262176 UYE262176:UYI262176 VIA262176:VIE262176 VRW262176:VSA262176 WBS262176:WBW262176 WLO262176:WLS262176 WVK262176:WVO262176 C327712:G327712 IY327712:JC327712 SU327712:SY327712 ACQ327712:ACU327712 AMM327712:AMQ327712 AWI327712:AWM327712 BGE327712:BGI327712 BQA327712:BQE327712 BZW327712:CAA327712 CJS327712:CJW327712 CTO327712:CTS327712 DDK327712:DDO327712 DNG327712:DNK327712 DXC327712:DXG327712 EGY327712:EHC327712 EQU327712:EQY327712 FAQ327712:FAU327712 FKM327712:FKQ327712 FUI327712:FUM327712 GEE327712:GEI327712 GOA327712:GOE327712 GXW327712:GYA327712 HHS327712:HHW327712 HRO327712:HRS327712 IBK327712:IBO327712 ILG327712:ILK327712 IVC327712:IVG327712 JEY327712:JFC327712 JOU327712:JOY327712 JYQ327712:JYU327712 KIM327712:KIQ327712 KSI327712:KSM327712 LCE327712:LCI327712 LMA327712:LME327712 LVW327712:LWA327712 MFS327712:MFW327712 MPO327712:MPS327712 MZK327712:MZO327712 NJG327712:NJK327712 NTC327712:NTG327712 OCY327712:ODC327712 OMU327712:OMY327712 OWQ327712:OWU327712 PGM327712:PGQ327712 PQI327712:PQM327712 QAE327712:QAI327712 QKA327712:QKE327712 QTW327712:QUA327712 RDS327712:RDW327712 RNO327712:RNS327712 RXK327712:RXO327712 SHG327712:SHK327712 SRC327712:SRG327712 TAY327712:TBC327712 TKU327712:TKY327712 TUQ327712:TUU327712 UEM327712:UEQ327712 UOI327712:UOM327712 UYE327712:UYI327712 VIA327712:VIE327712 VRW327712:VSA327712 WBS327712:WBW327712 WLO327712:WLS327712 WVK327712:WVO327712 C393248:G393248 IY393248:JC393248 SU393248:SY393248 ACQ393248:ACU393248 AMM393248:AMQ393248 AWI393248:AWM393248 BGE393248:BGI393248 BQA393248:BQE393248 BZW393248:CAA393248 CJS393248:CJW393248 CTO393248:CTS393248 DDK393248:DDO393248 DNG393248:DNK393248 DXC393248:DXG393248 EGY393248:EHC393248 EQU393248:EQY393248 FAQ393248:FAU393248 FKM393248:FKQ393248 FUI393248:FUM393248 GEE393248:GEI393248 GOA393248:GOE393248 GXW393248:GYA393248 HHS393248:HHW393248 HRO393248:HRS393248 IBK393248:IBO393248 ILG393248:ILK393248 IVC393248:IVG393248 JEY393248:JFC393248 JOU393248:JOY393248 JYQ393248:JYU393248 KIM393248:KIQ393248 KSI393248:KSM393248 LCE393248:LCI393248 LMA393248:LME393248 LVW393248:LWA393248 MFS393248:MFW393248 MPO393248:MPS393248 MZK393248:MZO393248 NJG393248:NJK393248 NTC393248:NTG393248 OCY393248:ODC393248 OMU393248:OMY393248 OWQ393248:OWU393248 PGM393248:PGQ393248 PQI393248:PQM393248 QAE393248:QAI393248 QKA393248:QKE393248 QTW393248:QUA393248 RDS393248:RDW393248 RNO393248:RNS393248 RXK393248:RXO393248 SHG393248:SHK393248 SRC393248:SRG393248 TAY393248:TBC393248 TKU393248:TKY393248 TUQ393248:TUU393248 UEM393248:UEQ393248 UOI393248:UOM393248 UYE393248:UYI393248 VIA393248:VIE393248 VRW393248:VSA393248 WBS393248:WBW393248 WLO393248:WLS393248 WVK393248:WVO393248 C458784:G458784 IY458784:JC458784 SU458784:SY458784 ACQ458784:ACU458784 AMM458784:AMQ458784 AWI458784:AWM458784 BGE458784:BGI458784 BQA458784:BQE458784 BZW458784:CAA458784 CJS458784:CJW458784 CTO458784:CTS458784 DDK458784:DDO458784 DNG458784:DNK458784 DXC458784:DXG458784 EGY458784:EHC458784 EQU458784:EQY458784 FAQ458784:FAU458784 FKM458784:FKQ458784 FUI458784:FUM458784 GEE458784:GEI458784 GOA458784:GOE458784 GXW458784:GYA458784 HHS458784:HHW458784 HRO458784:HRS458784 IBK458784:IBO458784 ILG458784:ILK458784 IVC458784:IVG458784 JEY458784:JFC458784 JOU458784:JOY458784 JYQ458784:JYU458784 KIM458784:KIQ458784 KSI458784:KSM458784 LCE458784:LCI458784 LMA458784:LME458784 LVW458784:LWA458784 MFS458784:MFW458784 MPO458784:MPS458784 MZK458784:MZO458784 NJG458784:NJK458784 NTC458784:NTG458784 OCY458784:ODC458784 OMU458784:OMY458784 OWQ458784:OWU458784 PGM458784:PGQ458784 PQI458784:PQM458784 QAE458784:QAI458784 QKA458784:QKE458784 QTW458784:QUA458784 RDS458784:RDW458784 RNO458784:RNS458784 RXK458784:RXO458784 SHG458784:SHK458784 SRC458784:SRG458784 TAY458784:TBC458784 TKU458784:TKY458784 TUQ458784:TUU458784 UEM458784:UEQ458784 UOI458784:UOM458784 UYE458784:UYI458784 VIA458784:VIE458784 VRW458784:VSA458784 WBS458784:WBW458784 WLO458784:WLS458784 WVK458784:WVO458784 C524320:G524320 IY524320:JC524320 SU524320:SY524320 ACQ524320:ACU524320 AMM524320:AMQ524320 AWI524320:AWM524320 BGE524320:BGI524320 BQA524320:BQE524320 BZW524320:CAA524320 CJS524320:CJW524320 CTO524320:CTS524320 DDK524320:DDO524320 DNG524320:DNK524320 DXC524320:DXG524320 EGY524320:EHC524320 EQU524320:EQY524320 FAQ524320:FAU524320 FKM524320:FKQ524320 FUI524320:FUM524320 GEE524320:GEI524320 GOA524320:GOE524320 GXW524320:GYA524320 HHS524320:HHW524320 HRO524320:HRS524320 IBK524320:IBO524320 ILG524320:ILK524320 IVC524320:IVG524320 JEY524320:JFC524320 JOU524320:JOY524320 JYQ524320:JYU524320 KIM524320:KIQ524320 KSI524320:KSM524320 LCE524320:LCI524320 LMA524320:LME524320 LVW524320:LWA524320 MFS524320:MFW524320 MPO524320:MPS524320 MZK524320:MZO524320 NJG524320:NJK524320 NTC524320:NTG524320 OCY524320:ODC524320 OMU524320:OMY524320 OWQ524320:OWU524320 PGM524320:PGQ524320 PQI524320:PQM524320 QAE524320:QAI524320 QKA524320:QKE524320 QTW524320:QUA524320 RDS524320:RDW524320 RNO524320:RNS524320 RXK524320:RXO524320 SHG524320:SHK524320 SRC524320:SRG524320 TAY524320:TBC524320 TKU524320:TKY524320 TUQ524320:TUU524320 UEM524320:UEQ524320 UOI524320:UOM524320 UYE524320:UYI524320 VIA524320:VIE524320 VRW524320:VSA524320 WBS524320:WBW524320 WLO524320:WLS524320 WVK524320:WVO524320 C589856:G589856 IY589856:JC589856 SU589856:SY589856 ACQ589856:ACU589856 AMM589856:AMQ589856 AWI589856:AWM589856 BGE589856:BGI589856 BQA589856:BQE589856 BZW589856:CAA589856 CJS589856:CJW589856 CTO589856:CTS589856 DDK589856:DDO589856 DNG589856:DNK589856 DXC589856:DXG589856 EGY589856:EHC589856 EQU589856:EQY589856 FAQ589856:FAU589856 FKM589856:FKQ589856 FUI589856:FUM589856 GEE589856:GEI589856 GOA589856:GOE589856 GXW589856:GYA589856 HHS589856:HHW589856 HRO589856:HRS589856 IBK589856:IBO589856 ILG589856:ILK589856 IVC589856:IVG589856 JEY589856:JFC589856 JOU589856:JOY589856 JYQ589856:JYU589856 KIM589856:KIQ589856 KSI589856:KSM589856 LCE589856:LCI589856 LMA589856:LME589856 LVW589856:LWA589856 MFS589856:MFW589856 MPO589856:MPS589856 MZK589856:MZO589856 NJG589856:NJK589856 NTC589856:NTG589856 OCY589856:ODC589856 OMU589856:OMY589856 OWQ589856:OWU589856 PGM589856:PGQ589856 PQI589856:PQM589856 QAE589856:QAI589856 QKA589856:QKE589856 QTW589856:QUA589856 RDS589856:RDW589856 RNO589856:RNS589856 RXK589856:RXO589856 SHG589856:SHK589856 SRC589856:SRG589856 TAY589856:TBC589856 TKU589856:TKY589856 TUQ589856:TUU589856 UEM589856:UEQ589856 UOI589856:UOM589856 UYE589856:UYI589856 VIA589856:VIE589856 VRW589856:VSA589856 WBS589856:WBW589856 WLO589856:WLS589856 WVK589856:WVO589856 C655392:G655392 IY655392:JC655392 SU655392:SY655392 ACQ655392:ACU655392 AMM655392:AMQ655392 AWI655392:AWM655392 BGE655392:BGI655392 BQA655392:BQE655392 BZW655392:CAA655392 CJS655392:CJW655392 CTO655392:CTS655392 DDK655392:DDO655392 DNG655392:DNK655392 DXC655392:DXG655392 EGY655392:EHC655392 EQU655392:EQY655392 FAQ655392:FAU655392 FKM655392:FKQ655392 FUI655392:FUM655392 GEE655392:GEI655392 GOA655392:GOE655392 GXW655392:GYA655392 HHS655392:HHW655392 HRO655392:HRS655392 IBK655392:IBO655392 ILG655392:ILK655392 IVC655392:IVG655392 JEY655392:JFC655392 JOU655392:JOY655392 JYQ655392:JYU655392 KIM655392:KIQ655392 KSI655392:KSM655392 LCE655392:LCI655392 LMA655392:LME655392 LVW655392:LWA655392 MFS655392:MFW655392 MPO655392:MPS655392 MZK655392:MZO655392 NJG655392:NJK655392 NTC655392:NTG655392 OCY655392:ODC655392 OMU655392:OMY655392 OWQ655392:OWU655392 PGM655392:PGQ655392 PQI655392:PQM655392 QAE655392:QAI655392 QKA655392:QKE655392 QTW655392:QUA655392 RDS655392:RDW655392 RNO655392:RNS655392 RXK655392:RXO655392 SHG655392:SHK655392 SRC655392:SRG655392 TAY655392:TBC655392 TKU655392:TKY655392 TUQ655392:TUU655392 UEM655392:UEQ655392 UOI655392:UOM655392 UYE655392:UYI655392 VIA655392:VIE655392 VRW655392:VSA655392 WBS655392:WBW655392 WLO655392:WLS655392 WVK655392:WVO655392 C720928:G720928 IY720928:JC720928 SU720928:SY720928 ACQ720928:ACU720928 AMM720928:AMQ720928 AWI720928:AWM720928 BGE720928:BGI720928 BQA720928:BQE720928 BZW720928:CAA720928 CJS720928:CJW720928 CTO720928:CTS720928 DDK720928:DDO720928 DNG720928:DNK720928 DXC720928:DXG720928 EGY720928:EHC720928 EQU720928:EQY720928 FAQ720928:FAU720928 FKM720928:FKQ720928 FUI720928:FUM720928 GEE720928:GEI720928 GOA720928:GOE720928 GXW720928:GYA720928 HHS720928:HHW720928 HRO720928:HRS720928 IBK720928:IBO720928 ILG720928:ILK720928 IVC720928:IVG720928 JEY720928:JFC720928 JOU720928:JOY720928 JYQ720928:JYU720928 KIM720928:KIQ720928 KSI720928:KSM720928 LCE720928:LCI720928 LMA720928:LME720928 LVW720928:LWA720928 MFS720928:MFW720928 MPO720928:MPS720928 MZK720928:MZO720928 NJG720928:NJK720928 NTC720928:NTG720928 OCY720928:ODC720928 OMU720928:OMY720928 OWQ720928:OWU720928 PGM720928:PGQ720928 PQI720928:PQM720928 QAE720928:QAI720928 QKA720928:QKE720928 QTW720928:QUA720928 RDS720928:RDW720928 RNO720928:RNS720928 RXK720928:RXO720928 SHG720928:SHK720928 SRC720928:SRG720928 TAY720928:TBC720928 TKU720928:TKY720928 TUQ720928:TUU720928 UEM720928:UEQ720928 UOI720928:UOM720928 UYE720928:UYI720928 VIA720928:VIE720928 VRW720928:VSA720928 WBS720928:WBW720928 WLO720928:WLS720928 WVK720928:WVO720928 C786464:G786464 IY786464:JC786464 SU786464:SY786464 ACQ786464:ACU786464 AMM786464:AMQ786464 AWI786464:AWM786464 BGE786464:BGI786464 BQA786464:BQE786464 BZW786464:CAA786464 CJS786464:CJW786464 CTO786464:CTS786464 DDK786464:DDO786464 DNG786464:DNK786464 DXC786464:DXG786464 EGY786464:EHC786464 EQU786464:EQY786464 FAQ786464:FAU786464 FKM786464:FKQ786464 FUI786464:FUM786464 GEE786464:GEI786464 GOA786464:GOE786464 GXW786464:GYA786464 HHS786464:HHW786464 HRO786464:HRS786464 IBK786464:IBO786464 ILG786464:ILK786464 IVC786464:IVG786464 JEY786464:JFC786464 JOU786464:JOY786464 JYQ786464:JYU786464 KIM786464:KIQ786464 KSI786464:KSM786464 LCE786464:LCI786464 LMA786464:LME786464 LVW786464:LWA786464 MFS786464:MFW786464 MPO786464:MPS786464 MZK786464:MZO786464 NJG786464:NJK786464 NTC786464:NTG786464 OCY786464:ODC786464 OMU786464:OMY786464 OWQ786464:OWU786464 PGM786464:PGQ786464 PQI786464:PQM786464 QAE786464:QAI786464 QKA786464:QKE786464 QTW786464:QUA786464 RDS786464:RDW786464 RNO786464:RNS786464 RXK786464:RXO786464 SHG786464:SHK786464 SRC786464:SRG786464 TAY786464:TBC786464 TKU786464:TKY786464 TUQ786464:TUU786464 UEM786464:UEQ786464 UOI786464:UOM786464 UYE786464:UYI786464 VIA786464:VIE786464 VRW786464:VSA786464 WBS786464:WBW786464 WLO786464:WLS786464 WVK786464:WVO786464 C852000:G852000 IY852000:JC852000 SU852000:SY852000 ACQ852000:ACU852000 AMM852000:AMQ852000 AWI852000:AWM852000 BGE852000:BGI852000 BQA852000:BQE852000 BZW852000:CAA852000 CJS852000:CJW852000 CTO852000:CTS852000 DDK852000:DDO852000 DNG852000:DNK852000 DXC852000:DXG852000 EGY852000:EHC852000 EQU852000:EQY852000 FAQ852000:FAU852000 FKM852000:FKQ852000 FUI852000:FUM852000 GEE852000:GEI852000 GOA852000:GOE852000 GXW852000:GYA852000 HHS852000:HHW852000 HRO852000:HRS852000 IBK852000:IBO852000 ILG852000:ILK852000 IVC852000:IVG852000 JEY852000:JFC852000 JOU852000:JOY852000 JYQ852000:JYU852000 KIM852000:KIQ852000 KSI852000:KSM852000 LCE852000:LCI852000 LMA852000:LME852000 LVW852000:LWA852000 MFS852000:MFW852000 MPO852000:MPS852000 MZK852000:MZO852000 NJG852000:NJK852000 NTC852000:NTG852000 OCY852000:ODC852000 OMU852000:OMY852000 OWQ852000:OWU852000 PGM852000:PGQ852000 PQI852000:PQM852000 QAE852000:QAI852000 QKA852000:QKE852000 QTW852000:QUA852000 RDS852000:RDW852000 RNO852000:RNS852000 RXK852000:RXO852000 SHG852000:SHK852000 SRC852000:SRG852000 TAY852000:TBC852000 TKU852000:TKY852000 TUQ852000:TUU852000 UEM852000:UEQ852000 UOI852000:UOM852000 UYE852000:UYI852000 VIA852000:VIE852000 VRW852000:VSA852000 WBS852000:WBW852000 WLO852000:WLS852000 WVK852000:WVO852000 C917536:G917536 IY917536:JC917536 SU917536:SY917536 ACQ917536:ACU917536 AMM917536:AMQ917536 AWI917536:AWM917536 BGE917536:BGI917536 BQA917536:BQE917536 BZW917536:CAA917536 CJS917536:CJW917536 CTO917536:CTS917536 DDK917536:DDO917536 DNG917536:DNK917536 DXC917536:DXG917536 EGY917536:EHC917536 EQU917536:EQY917536 FAQ917536:FAU917536 FKM917536:FKQ917536 FUI917536:FUM917536 GEE917536:GEI917536 GOA917536:GOE917536 GXW917536:GYA917536 HHS917536:HHW917536 HRO917536:HRS917536 IBK917536:IBO917536 ILG917536:ILK917536 IVC917536:IVG917536 JEY917536:JFC917536 JOU917536:JOY917536 JYQ917536:JYU917536 KIM917536:KIQ917536 KSI917536:KSM917536 LCE917536:LCI917536 LMA917536:LME917536 LVW917536:LWA917536 MFS917536:MFW917536 MPO917536:MPS917536 MZK917536:MZO917536 NJG917536:NJK917536 NTC917536:NTG917536 OCY917536:ODC917536 OMU917536:OMY917536 OWQ917536:OWU917536 PGM917536:PGQ917536 PQI917536:PQM917536 QAE917536:QAI917536 QKA917536:QKE917536 QTW917536:QUA917536 RDS917536:RDW917536 RNO917536:RNS917536 RXK917536:RXO917536 SHG917536:SHK917536 SRC917536:SRG917536 TAY917536:TBC917536 TKU917536:TKY917536 TUQ917536:TUU917536 UEM917536:UEQ917536 UOI917536:UOM917536 UYE917536:UYI917536 VIA917536:VIE917536 VRW917536:VSA917536 WBS917536:WBW917536 WLO917536:WLS917536 WVK917536:WVO917536 C983072:G983072 IY983072:JC983072 SU983072:SY983072 ACQ983072:ACU983072 AMM983072:AMQ983072 AWI983072:AWM983072 BGE983072:BGI983072 BQA983072:BQE983072 BZW983072:CAA983072 CJS983072:CJW983072 CTO983072:CTS983072 DDK983072:DDO983072 DNG983072:DNK983072 DXC983072:DXG983072 EGY983072:EHC983072 EQU983072:EQY983072 FAQ983072:FAU983072 FKM983072:FKQ983072 FUI983072:FUM983072 GEE983072:GEI983072 GOA983072:GOE983072 GXW983072:GYA983072 HHS983072:HHW983072 HRO983072:HRS983072 IBK983072:IBO983072 ILG983072:ILK983072 IVC983072:IVG983072 JEY983072:JFC983072 JOU983072:JOY983072 JYQ983072:JYU983072 KIM983072:KIQ983072 KSI983072:KSM983072 LCE983072:LCI983072 LMA983072:LME983072 LVW983072:LWA983072 MFS983072:MFW983072 MPO983072:MPS983072 MZK983072:MZO983072 NJG983072:NJK983072 NTC983072:NTG983072 OCY983072:ODC983072 OMU983072:OMY983072 OWQ983072:OWU983072 PGM983072:PGQ983072 PQI983072:PQM983072 QAE983072:QAI983072 QKA983072:QKE983072 QTW983072:QUA983072 RDS983072:RDW983072 RNO983072:RNS983072 RXK983072:RXO983072 SHG983072:SHK983072 SRC983072:SRG983072 TAY983072:TBC983072 TKU983072:TKY983072 TUQ983072:TUU983072 UEM983072:UEQ983072 UOI983072:UOM983072 UYE983072:UYI983072 VIA983072:VIE983072 VRW983072:VSA983072 WBS983072:WBW983072 WLO983072:WLS983072 WVK983072:WVO983072"/>
    <dataValidation type="decimal" allowBlank="1" showInputMessage="1" showErrorMessage="1" sqref="B69:G69 IX69:JC69 ST69:SY69 ACP69:ACU69 AML69:AMQ69 AWH69:AWM69 BGD69:BGI69 BPZ69:BQE69 BZV69:CAA69 CJR69:CJW69 CTN69:CTS69 DDJ69:DDO69 DNF69:DNK69 DXB69:DXG69 EGX69:EHC69 EQT69:EQY69 FAP69:FAU69 FKL69:FKQ69 FUH69:FUM69 GED69:GEI69 GNZ69:GOE69 GXV69:GYA69 HHR69:HHW69 HRN69:HRS69 IBJ69:IBO69 ILF69:ILK69 IVB69:IVG69 JEX69:JFC69 JOT69:JOY69 JYP69:JYU69 KIL69:KIQ69 KSH69:KSM69 LCD69:LCI69 LLZ69:LME69 LVV69:LWA69 MFR69:MFW69 MPN69:MPS69 MZJ69:MZO69 NJF69:NJK69 NTB69:NTG69 OCX69:ODC69 OMT69:OMY69 OWP69:OWU69 PGL69:PGQ69 PQH69:PQM69 QAD69:QAI69 QJZ69:QKE69 QTV69:QUA69 RDR69:RDW69 RNN69:RNS69 RXJ69:RXO69 SHF69:SHK69 SRB69:SRG69 TAX69:TBC69 TKT69:TKY69 TUP69:TUU69 UEL69:UEQ69 UOH69:UOM69 UYD69:UYI69 VHZ69:VIE69 VRV69:VSA69 WBR69:WBW69 WLN69:WLS69 WVJ69:WVO69 B65605:G65605 IX65605:JC65605 ST65605:SY65605 ACP65605:ACU65605 AML65605:AMQ65605 AWH65605:AWM65605 BGD65605:BGI65605 BPZ65605:BQE65605 BZV65605:CAA65605 CJR65605:CJW65605 CTN65605:CTS65605 DDJ65605:DDO65605 DNF65605:DNK65605 DXB65605:DXG65605 EGX65605:EHC65605 EQT65605:EQY65605 FAP65605:FAU65605 FKL65605:FKQ65605 FUH65605:FUM65605 GED65605:GEI65605 GNZ65605:GOE65605 GXV65605:GYA65605 HHR65605:HHW65605 HRN65605:HRS65605 IBJ65605:IBO65605 ILF65605:ILK65605 IVB65605:IVG65605 JEX65605:JFC65605 JOT65605:JOY65605 JYP65605:JYU65605 KIL65605:KIQ65605 KSH65605:KSM65605 LCD65605:LCI65605 LLZ65605:LME65605 LVV65605:LWA65605 MFR65605:MFW65605 MPN65605:MPS65605 MZJ65605:MZO65605 NJF65605:NJK65605 NTB65605:NTG65605 OCX65605:ODC65605 OMT65605:OMY65605 OWP65605:OWU65605 PGL65605:PGQ65605 PQH65605:PQM65605 QAD65605:QAI65605 QJZ65605:QKE65605 QTV65605:QUA65605 RDR65605:RDW65605 RNN65605:RNS65605 RXJ65605:RXO65605 SHF65605:SHK65605 SRB65605:SRG65605 TAX65605:TBC65605 TKT65605:TKY65605 TUP65605:TUU65605 UEL65605:UEQ65605 UOH65605:UOM65605 UYD65605:UYI65605 VHZ65605:VIE65605 VRV65605:VSA65605 WBR65605:WBW65605 WLN65605:WLS65605 WVJ65605:WVO65605 B131141:G131141 IX131141:JC131141 ST131141:SY131141 ACP131141:ACU131141 AML131141:AMQ131141 AWH131141:AWM131141 BGD131141:BGI131141 BPZ131141:BQE131141 BZV131141:CAA131141 CJR131141:CJW131141 CTN131141:CTS131141 DDJ131141:DDO131141 DNF131141:DNK131141 DXB131141:DXG131141 EGX131141:EHC131141 EQT131141:EQY131141 FAP131141:FAU131141 FKL131141:FKQ131141 FUH131141:FUM131141 GED131141:GEI131141 GNZ131141:GOE131141 GXV131141:GYA131141 HHR131141:HHW131141 HRN131141:HRS131141 IBJ131141:IBO131141 ILF131141:ILK131141 IVB131141:IVG131141 JEX131141:JFC131141 JOT131141:JOY131141 JYP131141:JYU131141 KIL131141:KIQ131141 KSH131141:KSM131141 LCD131141:LCI131141 LLZ131141:LME131141 LVV131141:LWA131141 MFR131141:MFW131141 MPN131141:MPS131141 MZJ131141:MZO131141 NJF131141:NJK131141 NTB131141:NTG131141 OCX131141:ODC131141 OMT131141:OMY131141 OWP131141:OWU131141 PGL131141:PGQ131141 PQH131141:PQM131141 QAD131141:QAI131141 QJZ131141:QKE131141 QTV131141:QUA131141 RDR131141:RDW131141 RNN131141:RNS131141 RXJ131141:RXO131141 SHF131141:SHK131141 SRB131141:SRG131141 TAX131141:TBC131141 TKT131141:TKY131141 TUP131141:TUU131141 UEL131141:UEQ131141 UOH131141:UOM131141 UYD131141:UYI131141 VHZ131141:VIE131141 VRV131141:VSA131141 WBR131141:WBW131141 WLN131141:WLS131141 WVJ131141:WVO131141 B196677:G196677 IX196677:JC196677 ST196677:SY196677 ACP196677:ACU196677 AML196677:AMQ196677 AWH196677:AWM196677 BGD196677:BGI196677 BPZ196677:BQE196677 BZV196677:CAA196677 CJR196677:CJW196677 CTN196677:CTS196677 DDJ196677:DDO196677 DNF196677:DNK196677 DXB196677:DXG196677 EGX196677:EHC196677 EQT196677:EQY196677 FAP196677:FAU196677 FKL196677:FKQ196677 FUH196677:FUM196677 GED196677:GEI196677 GNZ196677:GOE196677 GXV196677:GYA196677 HHR196677:HHW196677 HRN196677:HRS196677 IBJ196677:IBO196677 ILF196677:ILK196677 IVB196677:IVG196677 JEX196677:JFC196677 JOT196677:JOY196677 JYP196677:JYU196677 KIL196677:KIQ196677 KSH196677:KSM196677 LCD196677:LCI196677 LLZ196677:LME196677 LVV196677:LWA196677 MFR196677:MFW196677 MPN196677:MPS196677 MZJ196677:MZO196677 NJF196677:NJK196677 NTB196677:NTG196677 OCX196677:ODC196677 OMT196677:OMY196677 OWP196677:OWU196677 PGL196677:PGQ196677 PQH196677:PQM196677 QAD196677:QAI196677 QJZ196677:QKE196677 QTV196677:QUA196677 RDR196677:RDW196677 RNN196677:RNS196677 RXJ196677:RXO196677 SHF196677:SHK196677 SRB196677:SRG196677 TAX196677:TBC196677 TKT196677:TKY196677 TUP196677:TUU196677 UEL196677:UEQ196677 UOH196677:UOM196677 UYD196677:UYI196677 VHZ196677:VIE196677 VRV196677:VSA196677 WBR196677:WBW196677 WLN196677:WLS196677 WVJ196677:WVO196677 B262213:G262213 IX262213:JC262213 ST262213:SY262213 ACP262213:ACU262213 AML262213:AMQ262213 AWH262213:AWM262213 BGD262213:BGI262213 BPZ262213:BQE262213 BZV262213:CAA262213 CJR262213:CJW262213 CTN262213:CTS262213 DDJ262213:DDO262213 DNF262213:DNK262213 DXB262213:DXG262213 EGX262213:EHC262213 EQT262213:EQY262213 FAP262213:FAU262213 FKL262213:FKQ262213 FUH262213:FUM262213 GED262213:GEI262213 GNZ262213:GOE262213 GXV262213:GYA262213 HHR262213:HHW262213 HRN262213:HRS262213 IBJ262213:IBO262213 ILF262213:ILK262213 IVB262213:IVG262213 JEX262213:JFC262213 JOT262213:JOY262213 JYP262213:JYU262213 KIL262213:KIQ262213 KSH262213:KSM262213 LCD262213:LCI262213 LLZ262213:LME262213 LVV262213:LWA262213 MFR262213:MFW262213 MPN262213:MPS262213 MZJ262213:MZO262213 NJF262213:NJK262213 NTB262213:NTG262213 OCX262213:ODC262213 OMT262213:OMY262213 OWP262213:OWU262213 PGL262213:PGQ262213 PQH262213:PQM262213 QAD262213:QAI262213 QJZ262213:QKE262213 QTV262213:QUA262213 RDR262213:RDW262213 RNN262213:RNS262213 RXJ262213:RXO262213 SHF262213:SHK262213 SRB262213:SRG262213 TAX262213:TBC262213 TKT262213:TKY262213 TUP262213:TUU262213 UEL262213:UEQ262213 UOH262213:UOM262213 UYD262213:UYI262213 VHZ262213:VIE262213 VRV262213:VSA262213 WBR262213:WBW262213 WLN262213:WLS262213 WVJ262213:WVO262213 B327749:G327749 IX327749:JC327749 ST327749:SY327749 ACP327749:ACU327749 AML327749:AMQ327749 AWH327749:AWM327749 BGD327749:BGI327749 BPZ327749:BQE327749 BZV327749:CAA327749 CJR327749:CJW327749 CTN327749:CTS327749 DDJ327749:DDO327749 DNF327749:DNK327749 DXB327749:DXG327749 EGX327749:EHC327749 EQT327749:EQY327749 FAP327749:FAU327749 FKL327749:FKQ327749 FUH327749:FUM327749 GED327749:GEI327749 GNZ327749:GOE327749 GXV327749:GYA327749 HHR327749:HHW327749 HRN327749:HRS327749 IBJ327749:IBO327749 ILF327749:ILK327749 IVB327749:IVG327749 JEX327749:JFC327749 JOT327749:JOY327749 JYP327749:JYU327749 KIL327749:KIQ327749 KSH327749:KSM327749 LCD327749:LCI327749 LLZ327749:LME327749 LVV327749:LWA327749 MFR327749:MFW327749 MPN327749:MPS327749 MZJ327749:MZO327749 NJF327749:NJK327749 NTB327749:NTG327749 OCX327749:ODC327749 OMT327749:OMY327749 OWP327749:OWU327749 PGL327749:PGQ327749 PQH327749:PQM327749 QAD327749:QAI327749 QJZ327749:QKE327749 QTV327749:QUA327749 RDR327749:RDW327749 RNN327749:RNS327749 RXJ327749:RXO327749 SHF327749:SHK327749 SRB327749:SRG327749 TAX327749:TBC327749 TKT327749:TKY327749 TUP327749:TUU327749 UEL327749:UEQ327749 UOH327749:UOM327749 UYD327749:UYI327749 VHZ327749:VIE327749 VRV327749:VSA327749 WBR327749:WBW327749 WLN327749:WLS327749 WVJ327749:WVO327749 B393285:G393285 IX393285:JC393285 ST393285:SY393285 ACP393285:ACU393285 AML393285:AMQ393285 AWH393285:AWM393285 BGD393285:BGI393285 BPZ393285:BQE393285 BZV393285:CAA393285 CJR393285:CJW393285 CTN393285:CTS393285 DDJ393285:DDO393285 DNF393285:DNK393285 DXB393285:DXG393285 EGX393285:EHC393285 EQT393285:EQY393285 FAP393285:FAU393285 FKL393285:FKQ393285 FUH393285:FUM393285 GED393285:GEI393285 GNZ393285:GOE393285 GXV393285:GYA393285 HHR393285:HHW393285 HRN393285:HRS393285 IBJ393285:IBO393285 ILF393285:ILK393285 IVB393285:IVG393285 JEX393285:JFC393285 JOT393285:JOY393285 JYP393285:JYU393285 KIL393285:KIQ393285 KSH393285:KSM393285 LCD393285:LCI393285 LLZ393285:LME393285 LVV393285:LWA393285 MFR393285:MFW393285 MPN393285:MPS393285 MZJ393285:MZO393285 NJF393285:NJK393285 NTB393285:NTG393285 OCX393285:ODC393285 OMT393285:OMY393285 OWP393285:OWU393285 PGL393285:PGQ393285 PQH393285:PQM393285 QAD393285:QAI393285 QJZ393285:QKE393285 QTV393285:QUA393285 RDR393285:RDW393285 RNN393285:RNS393285 RXJ393285:RXO393285 SHF393285:SHK393285 SRB393285:SRG393285 TAX393285:TBC393285 TKT393285:TKY393285 TUP393285:TUU393285 UEL393285:UEQ393285 UOH393285:UOM393285 UYD393285:UYI393285 VHZ393285:VIE393285 VRV393285:VSA393285 WBR393285:WBW393285 WLN393285:WLS393285 WVJ393285:WVO393285 B458821:G458821 IX458821:JC458821 ST458821:SY458821 ACP458821:ACU458821 AML458821:AMQ458821 AWH458821:AWM458821 BGD458821:BGI458821 BPZ458821:BQE458821 BZV458821:CAA458821 CJR458821:CJW458821 CTN458821:CTS458821 DDJ458821:DDO458821 DNF458821:DNK458821 DXB458821:DXG458821 EGX458821:EHC458821 EQT458821:EQY458821 FAP458821:FAU458821 FKL458821:FKQ458821 FUH458821:FUM458821 GED458821:GEI458821 GNZ458821:GOE458821 GXV458821:GYA458821 HHR458821:HHW458821 HRN458821:HRS458821 IBJ458821:IBO458821 ILF458821:ILK458821 IVB458821:IVG458821 JEX458821:JFC458821 JOT458821:JOY458821 JYP458821:JYU458821 KIL458821:KIQ458821 KSH458821:KSM458821 LCD458821:LCI458821 LLZ458821:LME458821 LVV458821:LWA458821 MFR458821:MFW458821 MPN458821:MPS458821 MZJ458821:MZO458821 NJF458821:NJK458821 NTB458821:NTG458821 OCX458821:ODC458821 OMT458821:OMY458821 OWP458821:OWU458821 PGL458821:PGQ458821 PQH458821:PQM458821 QAD458821:QAI458821 QJZ458821:QKE458821 QTV458821:QUA458821 RDR458821:RDW458821 RNN458821:RNS458821 RXJ458821:RXO458821 SHF458821:SHK458821 SRB458821:SRG458821 TAX458821:TBC458821 TKT458821:TKY458821 TUP458821:TUU458821 UEL458821:UEQ458821 UOH458821:UOM458821 UYD458821:UYI458821 VHZ458821:VIE458821 VRV458821:VSA458821 WBR458821:WBW458821 WLN458821:WLS458821 WVJ458821:WVO458821 B524357:G524357 IX524357:JC524357 ST524357:SY524357 ACP524357:ACU524357 AML524357:AMQ524357 AWH524357:AWM524357 BGD524357:BGI524357 BPZ524357:BQE524357 BZV524357:CAA524357 CJR524357:CJW524357 CTN524357:CTS524357 DDJ524357:DDO524357 DNF524357:DNK524357 DXB524357:DXG524357 EGX524357:EHC524357 EQT524357:EQY524357 FAP524357:FAU524357 FKL524357:FKQ524357 FUH524357:FUM524357 GED524357:GEI524357 GNZ524357:GOE524357 GXV524357:GYA524357 HHR524357:HHW524357 HRN524357:HRS524357 IBJ524357:IBO524357 ILF524357:ILK524357 IVB524357:IVG524357 JEX524357:JFC524357 JOT524357:JOY524357 JYP524357:JYU524357 KIL524357:KIQ524357 KSH524357:KSM524357 LCD524357:LCI524357 LLZ524357:LME524357 LVV524357:LWA524357 MFR524357:MFW524357 MPN524357:MPS524357 MZJ524357:MZO524357 NJF524357:NJK524357 NTB524357:NTG524357 OCX524357:ODC524357 OMT524357:OMY524357 OWP524357:OWU524357 PGL524357:PGQ524357 PQH524357:PQM524357 QAD524357:QAI524357 QJZ524357:QKE524357 QTV524357:QUA524357 RDR524357:RDW524357 RNN524357:RNS524357 RXJ524357:RXO524357 SHF524357:SHK524357 SRB524357:SRG524357 TAX524357:TBC524357 TKT524357:TKY524357 TUP524357:TUU524357 UEL524357:UEQ524357 UOH524357:UOM524357 UYD524357:UYI524357 VHZ524357:VIE524357 VRV524357:VSA524357 WBR524357:WBW524357 WLN524357:WLS524357 WVJ524357:WVO524357 B589893:G589893 IX589893:JC589893 ST589893:SY589893 ACP589893:ACU589893 AML589893:AMQ589893 AWH589893:AWM589893 BGD589893:BGI589893 BPZ589893:BQE589893 BZV589893:CAA589893 CJR589893:CJW589893 CTN589893:CTS589893 DDJ589893:DDO589893 DNF589893:DNK589893 DXB589893:DXG589893 EGX589893:EHC589893 EQT589893:EQY589893 FAP589893:FAU589893 FKL589893:FKQ589893 FUH589893:FUM589893 GED589893:GEI589893 GNZ589893:GOE589893 GXV589893:GYA589893 HHR589893:HHW589893 HRN589893:HRS589893 IBJ589893:IBO589893 ILF589893:ILK589893 IVB589893:IVG589893 JEX589893:JFC589893 JOT589893:JOY589893 JYP589893:JYU589893 KIL589893:KIQ589893 KSH589893:KSM589893 LCD589893:LCI589893 LLZ589893:LME589893 LVV589893:LWA589893 MFR589893:MFW589893 MPN589893:MPS589893 MZJ589893:MZO589893 NJF589893:NJK589893 NTB589893:NTG589893 OCX589893:ODC589893 OMT589893:OMY589893 OWP589893:OWU589893 PGL589893:PGQ589893 PQH589893:PQM589893 QAD589893:QAI589893 QJZ589893:QKE589893 QTV589893:QUA589893 RDR589893:RDW589893 RNN589893:RNS589893 RXJ589893:RXO589893 SHF589893:SHK589893 SRB589893:SRG589893 TAX589893:TBC589893 TKT589893:TKY589893 TUP589893:TUU589893 UEL589893:UEQ589893 UOH589893:UOM589893 UYD589893:UYI589893 VHZ589893:VIE589893 VRV589893:VSA589893 WBR589893:WBW589893 WLN589893:WLS589893 WVJ589893:WVO589893 B655429:G655429 IX655429:JC655429 ST655429:SY655429 ACP655429:ACU655429 AML655429:AMQ655429 AWH655429:AWM655429 BGD655429:BGI655429 BPZ655429:BQE655429 BZV655429:CAA655429 CJR655429:CJW655429 CTN655429:CTS655429 DDJ655429:DDO655429 DNF655429:DNK655429 DXB655429:DXG655429 EGX655429:EHC655429 EQT655429:EQY655429 FAP655429:FAU655429 FKL655429:FKQ655429 FUH655429:FUM655429 GED655429:GEI655429 GNZ655429:GOE655429 GXV655429:GYA655429 HHR655429:HHW655429 HRN655429:HRS655429 IBJ655429:IBO655429 ILF655429:ILK655429 IVB655429:IVG655429 JEX655429:JFC655429 JOT655429:JOY655429 JYP655429:JYU655429 KIL655429:KIQ655429 KSH655429:KSM655429 LCD655429:LCI655429 LLZ655429:LME655429 LVV655429:LWA655429 MFR655429:MFW655429 MPN655429:MPS655429 MZJ655429:MZO655429 NJF655429:NJK655429 NTB655429:NTG655429 OCX655429:ODC655429 OMT655429:OMY655429 OWP655429:OWU655429 PGL655429:PGQ655429 PQH655429:PQM655429 QAD655429:QAI655429 QJZ655429:QKE655429 QTV655429:QUA655429 RDR655429:RDW655429 RNN655429:RNS655429 RXJ655429:RXO655429 SHF655429:SHK655429 SRB655429:SRG655429 TAX655429:TBC655429 TKT655429:TKY655429 TUP655429:TUU655429 UEL655429:UEQ655429 UOH655429:UOM655429 UYD655429:UYI655429 VHZ655429:VIE655429 VRV655429:VSA655429 WBR655429:WBW655429 WLN655429:WLS655429 WVJ655429:WVO655429 B720965:G720965 IX720965:JC720965 ST720965:SY720965 ACP720965:ACU720965 AML720965:AMQ720965 AWH720965:AWM720965 BGD720965:BGI720965 BPZ720965:BQE720965 BZV720965:CAA720965 CJR720965:CJW720965 CTN720965:CTS720965 DDJ720965:DDO720965 DNF720965:DNK720965 DXB720965:DXG720965 EGX720965:EHC720965 EQT720965:EQY720965 FAP720965:FAU720965 FKL720965:FKQ720965 FUH720965:FUM720965 GED720965:GEI720965 GNZ720965:GOE720965 GXV720965:GYA720965 HHR720965:HHW720965 HRN720965:HRS720965 IBJ720965:IBO720965 ILF720965:ILK720965 IVB720965:IVG720965 JEX720965:JFC720965 JOT720965:JOY720965 JYP720965:JYU720965 KIL720965:KIQ720965 KSH720965:KSM720965 LCD720965:LCI720965 LLZ720965:LME720965 LVV720965:LWA720965 MFR720965:MFW720965 MPN720965:MPS720965 MZJ720965:MZO720965 NJF720965:NJK720965 NTB720965:NTG720965 OCX720965:ODC720965 OMT720965:OMY720965 OWP720965:OWU720965 PGL720965:PGQ720965 PQH720965:PQM720965 QAD720965:QAI720965 QJZ720965:QKE720965 QTV720965:QUA720965 RDR720965:RDW720965 RNN720965:RNS720965 RXJ720965:RXO720965 SHF720965:SHK720965 SRB720965:SRG720965 TAX720965:TBC720965 TKT720965:TKY720965 TUP720965:TUU720965 UEL720965:UEQ720965 UOH720965:UOM720965 UYD720965:UYI720965 VHZ720965:VIE720965 VRV720965:VSA720965 WBR720965:WBW720965 WLN720965:WLS720965 WVJ720965:WVO720965 B786501:G786501 IX786501:JC786501 ST786501:SY786501 ACP786501:ACU786501 AML786501:AMQ786501 AWH786501:AWM786501 BGD786501:BGI786501 BPZ786501:BQE786501 BZV786501:CAA786501 CJR786501:CJW786501 CTN786501:CTS786501 DDJ786501:DDO786501 DNF786501:DNK786501 DXB786501:DXG786501 EGX786501:EHC786501 EQT786501:EQY786501 FAP786501:FAU786501 FKL786501:FKQ786501 FUH786501:FUM786501 GED786501:GEI786501 GNZ786501:GOE786501 GXV786501:GYA786501 HHR786501:HHW786501 HRN786501:HRS786501 IBJ786501:IBO786501 ILF786501:ILK786501 IVB786501:IVG786501 JEX786501:JFC786501 JOT786501:JOY786501 JYP786501:JYU786501 KIL786501:KIQ786501 KSH786501:KSM786501 LCD786501:LCI786501 LLZ786501:LME786501 LVV786501:LWA786501 MFR786501:MFW786501 MPN786501:MPS786501 MZJ786501:MZO786501 NJF786501:NJK786501 NTB786501:NTG786501 OCX786501:ODC786501 OMT786501:OMY786501 OWP786501:OWU786501 PGL786501:PGQ786501 PQH786501:PQM786501 QAD786501:QAI786501 QJZ786501:QKE786501 QTV786501:QUA786501 RDR786501:RDW786501 RNN786501:RNS786501 RXJ786501:RXO786501 SHF786501:SHK786501 SRB786501:SRG786501 TAX786501:TBC786501 TKT786501:TKY786501 TUP786501:TUU786501 UEL786501:UEQ786501 UOH786501:UOM786501 UYD786501:UYI786501 VHZ786501:VIE786501 VRV786501:VSA786501 WBR786501:WBW786501 WLN786501:WLS786501 WVJ786501:WVO786501 B852037:G852037 IX852037:JC852037 ST852037:SY852037 ACP852037:ACU852037 AML852037:AMQ852037 AWH852037:AWM852037 BGD852037:BGI852037 BPZ852037:BQE852037 BZV852037:CAA852037 CJR852037:CJW852037 CTN852037:CTS852037 DDJ852037:DDO852037 DNF852037:DNK852037 DXB852037:DXG852037 EGX852037:EHC852037 EQT852037:EQY852037 FAP852037:FAU852037 FKL852037:FKQ852037 FUH852037:FUM852037 GED852037:GEI852037 GNZ852037:GOE852037 GXV852037:GYA852037 HHR852037:HHW852037 HRN852037:HRS852037 IBJ852037:IBO852037 ILF852037:ILK852037 IVB852037:IVG852037 JEX852037:JFC852037 JOT852037:JOY852037 JYP852037:JYU852037 KIL852037:KIQ852037 KSH852037:KSM852037 LCD852037:LCI852037 LLZ852037:LME852037 LVV852037:LWA852037 MFR852037:MFW852037 MPN852037:MPS852037 MZJ852037:MZO852037 NJF852037:NJK852037 NTB852037:NTG852037 OCX852037:ODC852037 OMT852037:OMY852037 OWP852037:OWU852037 PGL852037:PGQ852037 PQH852037:PQM852037 QAD852037:QAI852037 QJZ852037:QKE852037 QTV852037:QUA852037 RDR852037:RDW852037 RNN852037:RNS852037 RXJ852037:RXO852037 SHF852037:SHK852037 SRB852037:SRG852037 TAX852037:TBC852037 TKT852037:TKY852037 TUP852037:TUU852037 UEL852037:UEQ852037 UOH852037:UOM852037 UYD852037:UYI852037 VHZ852037:VIE852037 VRV852037:VSA852037 WBR852037:WBW852037 WLN852037:WLS852037 WVJ852037:WVO852037 B917573:G917573 IX917573:JC917573 ST917573:SY917573 ACP917573:ACU917573 AML917573:AMQ917573 AWH917573:AWM917573 BGD917573:BGI917573 BPZ917573:BQE917573 BZV917573:CAA917573 CJR917573:CJW917573 CTN917573:CTS917573 DDJ917573:DDO917573 DNF917573:DNK917573 DXB917573:DXG917573 EGX917573:EHC917573 EQT917573:EQY917573 FAP917573:FAU917573 FKL917573:FKQ917573 FUH917573:FUM917573 GED917573:GEI917573 GNZ917573:GOE917573 GXV917573:GYA917573 HHR917573:HHW917573 HRN917573:HRS917573 IBJ917573:IBO917573 ILF917573:ILK917573 IVB917573:IVG917573 JEX917573:JFC917573 JOT917573:JOY917573 JYP917573:JYU917573 KIL917573:KIQ917573 KSH917573:KSM917573 LCD917573:LCI917573 LLZ917573:LME917573 LVV917573:LWA917573 MFR917573:MFW917573 MPN917573:MPS917573 MZJ917573:MZO917573 NJF917573:NJK917573 NTB917573:NTG917573 OCX917573:ODC917573 OMT917573:OMY917573 OWP917573:OWU917573 PGL917573:PGQ917573 PQH917573:PQM917573 QAD917573:QAI917573 QJZ917573:QKE917573 QTV917573:QUA917573 RDR917573:RDW917573 RNN917573:RNS917573 RXJ917573:RXO917573 SHF917573:SHK917573 SRB917573:SRG917573 TAX917573:TBC917573 TKT917573:TKY917573 TUP917573:TUU917573 UEL917573:UEQ917573 UOH917573:UOM917573 UYD917573:UYI917573 VHZ917573:VIE917573 VRV917573:VSA917573 WBR917573:WBW917573 WLN917573:WLS917573 WVJ917573:WVO917573 B983109:G983109 IX983109:JC983109 ST983109:SY983109 ACP983109:ACU983109 AML983109:AMQ983109 AWH983109:AWM983109 BGD983109:BGI983109 BPZ983109:BQE983109 BZV983109:CAA983109 CJR983109:CJW983109 CTN983109:CTS983109 DDJ983109:DDO983109 DNF983109:DNK983109 DXB983109:DXG983109 EGX983109:EHC983109 EQT983109:EQY983109 FAP983109:FAU983109 FKL983109:FKQ983109 FUH983109:FUM983109 GED983109:GEI983109 GNZ983109:GOE983109 GXV983109:GYA983109 HHR983109:HHW983109 HRN983109:HRS983109 IBJ983109:IBO983109 ILF983109:ILK983109 IVB983109:IVG983109 JEX983109:JFC983109 JOT983109:JOY983109 JYP983109:JYU983109 KIL983109:KIQ983109 KSH983109:KSM983109 LCD983109:LCI983109 LLZ983109:LME983109 LVV983109:LWA983109 MFR983109:MFW983109 MPN983109:MPS983109 MZJ983109:MZO983109 NJF983109:NJK983109 NTB983109:NTG983109 OCX983109:ODC983109 OMT983109:OMY983109 OWP983109:OWU983109 PGL983109:PGQ983109 PQH983109:PQM983109 QAD983109:QAI983109 QJZ983109:QKE983109 QTV983109:QUA983109 RDR983109:RDW983109 RNN983109:RNS983109 RXJ983109:RXO983109 SHF983109:SHK983109 SRB983109:SRG983109 TAX983109:TBC983109 TKT983109:TKY983109 TUP983109:TUU983109 UEL983109:UEQ983109 UOH983109:UOM983109 UYD983109:UYI983109 VHZ983109:VIE983109 VRV983109:VSA983109 WBR983109:WBW983109 WLN983109:WLS983109 WVJ983109:WVO983109 B59:G59 IX59:JC59 ST59:SY59 ACP59:ACU59 AML59:AMQ59 AWH59:AWM59 BGD59:BGI59 BPZ59:BQE59 BZV59:CAA59 CJR59:CJW59 CTN59:CTS59 DDJ59:DDO59 DNF59:DNK59 DXB59:DXG59 EGX59:EHC59 EQT59:EQY59 FAP59:FAU59 FKL59:FKQ59 FUH59:FUM59 GED59:GEI59 GNZ59:GOE59 GXV59:GYA59 HHR59:HHW59 HRN59:HRS59 IBJ59:IBO59 ILF59:ILK59 IVB59:IVG59 JEX59:JFC59 JOT59:JOY59 JYP59:JYU59 KIL59:KIQ59 KSH59:KSM59 LCD59:LCI59 LLZ59:LME59 LVV59:LWA59 MFR59:MFW59 MPN59:MPS59 MZJ59:MZO59 NJF59:NJK59 NTB59:NTG59 OCX59:ODC59 OMT59:OMY59 OWP59:OWU59 PGL59:PGQ59 PQH59:PQM59 QAD59:QAI59 QJZ59:QKE59 QTV59:QUA59 RDR59:RDW59 RNN59:RNS59 RXJ59:RXO59 SHF59:SHK59 SRB59:SRG59 TAX59:TBC59 TKT59:TKY59 TUP59:TUU59 UEL59:UEQ59 UOH59:UOM59 UYD59:UYI59 VHZ59:VIE59 VRV59:VSA59 WBR59:WBW59 WLN59:WLS59 WVJ59:WVO59 B65595:G65595 IX65595:JC65595 ST65595:SY65595 ACP65595:ACU65595 AML65595:AMQ65595 AWH65595:AWM65595 BGD65595:BGI65595 BPZ65595:BQE65595 BZV65595:CAA65595 CJR65595:CJW65595 CTN65595:CTS65595 DDJ65595:DDO65595 DNF65595:DNK65595 DXB65595:DXG65595 EGX65595:EHC65595 EQT65595:EQY65595 FAP65595:FAU65595 FKL65595:FKQ65595 FUH65595:FUM65595 GED65595:GEI65595 GNZ65595:GOE65595 GXV65595:GYA65595 HHR65595:HHW65595 HRN65595:HRS65595 IBJ65595:IBO65595 ILF65595:ILK65595 IVB65595:IVG65595 JEX65595:JFC65595 JOT65595:JOY65595 JYP65595:JYU65595 KIL65595:KIQ65595 KSH65595:KSM65595 LCD65595:LCI65595 LLZ65595:LME65595 LVV65595:LWA65595 MFR65595:MFW65595 MPN65595:MPS65595 MZJ65595:MZO65595 NJF65595:NJK65595 NTB65595:NTG65595 OCX65595:ODC65595 OMT65595:OMY65595 OWP65595:OWU65595 PGL65595:PGQ65595 PQH65595:PQM65595 QAD65595:QAI65595 QJZ65595:QKE65595 QTV65595:QUA65595 RDR65595:RDW65595 RNN65595:RNS65595 RXJ65595:RXO65595 SHF65595:SHK65595 SRB65595:SRG65595 TAX65595:TBC65595 TKT65595:TKY65595 TUP65595:TUU65595 UEL65595:UEQ65595 UOH65595:UOM65595 UYD65595:UYI65595 VHZ65595:VIE65595 VRV65595:VSA65595 WBR65595:WBW65595 WLN65595:WLS65595 WVJ65595:WVO65595 B131131:G131131 IX131131:JC131131 ST131131:SY131131 ACP131131:ACU131131 AML131131:AMQ131131 AWH131131:AWM131131 BGD131131:BGI131131 BPZ131131:BQE131131 BZV131131:CAA131131 CJR131131:CJW131131 CTN131131:CTS131131 DDJ131131:DDO131131 DNF131131:DNK131131 DXB131131:DXG131131 EGX131131:EHC131131 EQT131131:EQY131131 FAP131131:FAU131131 FKL131131:FKQ131131 FUH131131:FUM131131 GED131131:GEI131131 GNZ131131:GOE131131 GXV131131:GYA131131 HHR131131:HHW131131 HRN131131:HRS131131 IBJ131131:IBO131131 ILF131131:ILK131131 IVB131131:IVG131131 JEX131131:JFC131131 JOT131131:JOY131131 JYP131131:JYU131131 KIL131131:KIQ131131 KSH131131:KSM131131 LCD131131:LCI131131 LLZ131131:LME131131 LVV131131:LWA131131 MFR131131:MFW131131 MPN131131:MPS131131 MZJ131131:MZO131131 NJF131131:NJK131131 NTB131131:NTG131131 OCX131131:ODC131131 OMT131131:OMY131131 OWP131131:OWU131131 PGL131131:PGQ131131 PQH131131:PQM131131 QAD131131:QAI131131 QJZ131131:QKE131131 QTV131131:QUA131131 RDR131131:RDW131131 RNN131131:RNS131131 RXJ131131:RXO131131 SHF131131:SHK131131 SRB131131:SRG131131 TAX131131:TBC131131 TKT131131:TKY131131 TUP131131:TUU131131 UEL131131:UEQ131131 UOH131131:UOM131131 UYD131131:UYI131131 VHZ131131:VIE131131 VRV131131:VSA131131 WBR131131:WBW131131 WLN131131:WLS131131 WVJ131131:WVO131131 B196667:G196667 IX196667:JC196667 ST196667:SY196667 ACP196667:ACU196667 AML196667:AMQ196667 AWH196667:AWM196667 BGD196667:BGI196667 BPZ196667:BQE196667 BZV196667:CAA196667 CJR196667:CJW196667 CTN196667:CTS196667 DDJ196667:DDO196667 DNF196667:DNK196667 DXB196667:DXG196667 EGX196667:EHC196667 EQT196667:EQY196667 FAP196667:FAU196667 FKL196667:FKQ196667 FUH196667:FUM196667 GED196667:GEI196667 GNZ196667:GOE196667 GXV196667:GYA196667 HHR196667:HHW196667 HRN196667:HRS196667 IBJ196667:IBO196667 ILF196667:ILK196667 IVB196667:IVG196667 JEX196667:JFC196667 JOT196667:JOY196667 JYP196667:JYU196667 KIL196667:KIQ196667 KSH196667:KSM196667 LCD196667:LCI196667 LLZ196667:LME196667 LVV196667:LWA196667 MFR196667:MFW196667 MPN196667:MPS196667 MZJ196667:MZO196667 NJF196667:NJK196667 NTB196667:NTG196667 OCX196667:ODC196667 OMT196667:OMY196667 OWP196667:OWU196667 PGL196667:PGQ196667 PQH196667:PQM196667 QAD196667:QAI196667 QJZ196667:QKE196667 QTV196667:QUA196667 RDR196667:RDW196667 RNN196667:RNS196667 RXJ196667:RXO196667 SHF196667:SHK196667 SRB196667:SRG196667 TAX196667:TBC196667 TKT196667:TKY196667 TUP196667:TUU196667 UEL196667:UEQ196667 UOH196667:UOM196667 UYD196667:UYI196667 VHZ196667:VIE196667 VRV196667:VSA196667 WBR196667:WBW196667 WLN196667:WLS196667 WVJ196667:WVO196667 B262203:G262203 IX262203:JC262203 ST262203:SY262203 ACP262203:ACU262203 AML262203:AMQ262203 AWH262203:AWM262203 BGD262203:BGI262203 BPZ262203:BQE262203 BZV262203:CAA262203 CJR262203:CJW262203 CTN262203:CTS262203 DDJ262203:DDO262203 DNF262203:DNK262203 DXB262203:DXG262203 EGX262203:EHC262203 EQT262203:EQY262203 FAP262203:FAU262203 FKL262203:FKQ262203 FUH262203:FUM262203 GED262203:GEI262203 GNZ262203:GOE262203 GXV262203:GYA262203 HHR262203:HHW262203 HRN262203:HRS262203 IBJ262203:IBO262203 ILF262203:ILK262203 IVB262203:IVG262203 JEX262203:JFC262203 JOT262203:JOY262203 JYP262203:JYU262203 KIL262203:KIQ262203 KSH262203:KSM262203 LCD262203:LCI262203 LLZ262203:LME262203 LVV262203:LWA262203 MFR262203:MFW262203 MPN262203:MPS262203 MZJ262203:MZO262203 NJF262203:NJK262203 NTB262203:NTG262203 OCX262203:ODC262203 OMT262203:OMY262203 OWP262203:OWU262203 PGL262203:PGQ262203 PQH262203:PQM262203 QAD262203:QAI262203 QJZ262203:QKE262203 QTV262203:QUA262203 RDR262203:RDW262203 RNN262203:RNS262203 RXJ262203:RXO262203 SHF262203:SHK262203 SRB262203:SRG262203 TAX262203:TBC262203 TKT262203:TKY262203 TUP262203:TUU262203 UEL262203:UEQ262203 UOH262203:UOM262203 UYD262203:UYI262203 VHZ262203:VIE262203 VRV262203:VSA262203 WBR262203:WBW262203 WLN262203:WLS262203 WVJ262203:WVO262203 B327739:G327739 IX327739:JC327739 ST327739:SY327739 ACP327739:ACU327739 AML327739:AMQ327739 AWH327739:AWM327739 BGD327739:BGI327739 BPZ327739:BQE327739 BZV327739:CAA327739 CJR327739:CJW327739 CTN327739:CTS327739 DDJ327739:DDO327739 DNF327739:DNK327739 DXB327739:DXG327739 EGX327739:EHC327739 EQT327739:EQY327739 FAP327739:FAU327739 FKL327739:FKQ327739 FUH327739:FUM327739 GED327739:GEI327739 GNZ327739:GOE327739 GXV327739:GYA327739 HHR327739:HHW327739 HRN327739:HRS327739 IBJ327739:IBO327739 ILF327739:ILK327739 IVB327739:IVG327739 JEX327739:JFC327739 JOT327739:JOY327739 JYP327739:JYU327739 KIL327739:KIQ327739 KSH327739:KSM327739 LCD327739:LCI327739 LLZ327739:LME327739 LVV327739:LWA327739 MFR327739:MFW327739 MPN327739:MPS327739 MZJ327739:MZO327739 NJF327739:NJK327739 NTB327739:NTG327739 OCX327739:ODC327739 OMT327739:OMY327739 OWP327739:OWU327739 PGL327739:PGQ327739 PQH327739:PQM327739 QAD327739:QAI327739 QJZ327739:QKE327739 QTV327739:QUA327739 RDR327739:RDW327739 RNN327739:RNS327739 RXJ327739:RXO327739 SHF327739:SHK327739 SRB327739:SRG327739 TAX327739:TBC327739 TKT327739:TKY327739 TUP327739:TUU327739 UEL327739:UEQ327739 UOH327739:UOM327739 UYD327739:UYI327739 VHZ327739:VIE327739 VRV327739:VSA327739 WBR327739:WBW327739 WLN327739:WLS327739 WVJ327739:WVO327739 B393275:G393275 IX393275:JC393275 ST393275:SY393275 ACP393275:ACU393275 AML393275:AMQ393275 AWH393275:AWM393275 BGD393275:BGI393275 BPZ393275:BQE393275 BZV393275:CAA393275 CJR393275:CJW393275 CTN393275:CTS393275 DDJ393275:DDO393275 DNF393275:DNK393275 DXB393275:DXG393275 EGX393275:EHC393275 EQT393275:EQY393275 FAP393275:FAU393275 FKL393275:FKQ393275 FUH393275:FUM393275 GED393275:GEI393275 GNZ393275:GOE393275 GXV393275:GYA393275 HHR393275:HHW393275 HRN393275:HRS393275 IBJ393275:IBO393275 ILF393275:ILK393275 IVB393275:IVG393275 JEX393275:JFC393275 JOT393275:JOY393275 JYP393275:JYU393275 KIL393275:KIQ393275 KSH393275:KSM393275 LCD393275:LCI393275 LLZ393275:LME393275 LVV393275:LWA393275 MFR393275:MFW393275 MPN393275:MPS393275 MZJ393275:MZO393275 NJF393275:NJK393275 NTB393275:NTG393275 OCX393275:ODC393275 OMT393275:OMY393275 OWP393275:OWU393275 PGL393275:PGQ393275 PQH393275:PQM393275 QAD393275:QAI393275 QJZ393275:QKE393275 QTV393275:QUA393275 RDR393275:RDW393275 RNN393275:RNS393275 RXJ393275:RXO393275 SHF393275:SHK393275 SRB393275:SRG393275 TAX393275:TBC393275 TKT393275:TKY393275 TUP393275:TUU393275 UEL393275:UEQ393275 UOH393275:UOM393275 UYD393275:UYI393275 VHZ393275:VIE393275 VRV393275:VSA393275 WBR393275:WBW393275 WLN393275:WLS393275 WVJ393275:WVO393275 B458811:G458811 IX458811:JC458811 ST458811:SY458811 ACP458811:ACU458811 AML458811:AMQ458811 AWH458811:AWM458811 BGD458811:BGI458811 BPZ458811:BQE458811 BZV458811:CAA458811 CJR458811:CJW458811 CTN458811:CTS458811 DDJ458811:DDO458811 DNF458811:DNK458811 DXB458811:DXG458811 EGX458811:EHC458811 EQT458811:EQY458811 FAP458811:FAU458811 FKL458811:FKQ458811 FUH458811:FUM458811 GED458811:GEI458811 GNZ458811:GOE458811 GXV458811:GYA458811 HHR458811:HHW458811 HRN458811:HRS458811 IBJ458811:IBO458811 ILF458811:ILK458811 IVB458811:IVG458811 JEX458811:JFC458811 JOT458811:JOY458811 JYP458811:JYU458811 KIL458811:KIQ458811 KSH458811:KSM458811 LCD458811:LCI458811 LLZ458811:LME458811 LVV458811:LWA458811 MFR458811:MFW458811 MPN458811:MPS458811 MZJ458811:MZO458811 NJF458811:NJK458811 NTB458811:NTG458811 OCX458811:ODC458811 OMT458811:OMY458811 OWP458811:OWU458811 PGL458811:PGQ458811 PQH458811:PQM458811 QAD458811:QAI458811 QJZ458811:QKE458811 QTV458811:QUA458811 RDR458811:RDW458811 RNN458811:RNS458811 RXJ458811:RXO458811 SHF458811:SHK458811 SRB458811:SRG458811 TAX458811:TBC458811 TKT458811:TKY458811 TUP458811:TUU458811 UEL458811:UEQ458811 UOH458811:UOM458811 UYD458811:UYI458811 VHZ458811:VIE458811 VRV458811:VSA458811 WBR458811:WBW458811 WLN458811:WLS458811 WVJ458811:WVO458811 B524347:G524347 IX524347:JC524347 ST524347:SY524347 ACP524347:ACU524347 AML524347:AMQ524347 AWH524347:AWM524347 BGD524347:BGI524347 BPZ524347:BQE524347 BZV524347:CAA524347 CJR524347:CJW524347 CTN524347:CTS524347 DDJ524347:DDO524347 DNF524347:DNK524347 DXB524347:DXG524347 EGX524347:EHC524347 EQT524347:EQY524347 FAP524347:FAU524347 FKL524347:FKQ524347 FUH524347:FUM524347 GED524347:GEI524347 GNZ524347:GOE524347 GXV524347:GYA524347 HHR524347:HHW524347 HRN524347:HRS524347 IBJ524347:IBO524347 ILF524347:ILK524347 IVB524347:IVG524347 JEX524347:JFC524347 JOT524347:JOY524347 JYP524347:JYU524347 KIL524347:KIQ524347 KSH524347:KSM524347 LCD524347:LCI524347 LLZ524347:LME524347 LVV524347:LWA524347 MFR524347:MFW524347 MPN524347:MPS524347 MZJ524347:MZO524347 NJF524347:NJK524347 NTB524347:NTG524347 OCX524347:ODC524347 OMT524347:OMY524347 OWP524347:OWU524347 PGL524347:PGQ524347 PQH524347:PQM524347 QAD524347:QAI524347 QJZ524347:QKE524347 QTV524347:QUA524347 RDR524347:RDW524347 RNN524347:RNS524347 RXJ524347:RXO524347 SHF524347:SHK524347 SRB524347:SRG524347 TAX524347:TBC524347 TKT524347:TKY524347 TUP524347:TUU524347 UEL524347:UEQ524347 UOH524347:UOM524347 UYD524347:UYI524347 VHZ524347:VIE524347 VRV524347:VSA524347 WBR524347:WBW524347 WLN524347:WLS524347 WVJ524347:WVO524347 B589883:G589883 IX589883:JC589883 ST589883:SY589883 ACP589883:ACU589883 AML589883:AMQ589883 AWH589883:AWM589883 BGD589883:BGI589883 BPZ589883:BQE589883 BZV589883:CAA589883 CJR589883:CJW589883 CTN589883:CTS589883 DDJ589883:DDO589883 DNF589883:DNK589883 DXB589883:DXG589883 EGX589883:EHC589883 EQT589883:EQY589883 FAP589883:FAU589883 FKL589883:FKQ589883 FUH589883:FUM589883 GED589883:GEI589883 GNZ589883:GOE589883 GXV589883:GYA589883 HHR589883:HHW589883 HRN589883:HRS589883 IBJ589883:IBO589883 ILF589883:ILK589883 IVB589883:IVG589883 JEX589883:JFC589883 JOT589883:JOY589883 JYP589883:JYU589883 KIL589883:KIQ589883 KSH589883:KSM589883 LCD589883:LCI589883 LLZ589883:LME589883 LVV589883:LWA589883 MFR589883:MFW589883 MPN589883:MPS589883 MZJ589883:MZO589883 NJF589883:NJK589883 NTB589883:NTG589883 OCX589883:ODC589883 OMT589883:OMY589883 OWP589883:OWU589883 PGL589883:PGQ589883 PQH589883:PQM589883 QAD589883:QAI589883 QJZ589883:QKE589883 QTV589883:QUA589883 RDR589883:RDW589883 RNN589883:RNS589883 RXJ589883:RXO589883 SHF589883:SHK589883 SRB589883:SRG589883 TAX589883:TBC589883 TKT589883:TKY589883 TUP589883:TUU589883 UEL589883:UEQ589883 UOH589883:UOM589883 UYD589883:UYI589883 VHZ589883:VIE589883 VRV589883:VSA589883 WBR589883:WBW589883 WLN589883:WLS589883 WVJ589883:WVO589883 B655419:G655419 IX655419:JC655419 ST655419:SY655419 ACP655419:ACU655419 AML655419:AMQ655419 AWH655419:AWM655419 BGD655419:BGI655419 BPZ655419:BQE655419 BZV655419:CAA655419 CJR655419:CJW655419 CTN655419:CTS655419 DDJ655419:DDO655419 DNF655419:DNK655419 DXB655419:DXG655419 EGX655419:EHC655419 EQT655419:EQY655419 FAP655419:FAU655419 FKL655419:FKQ655419 FUH655419:FUM655419 GED655419:GEI655419 GNZ655419:GOE655419 GXV655419:GYA655419 HHR655419:HHW655419 HRN655419:HRS655419 IBJ655419:IBO655419 ILF655419:ILK655419 IVB655419:IVG655419 JEX655419:JFC655419 JOT655419:JOY655419 JYP655419:JYU655419 KIL655419:KIQ655419 KSH655419:KSM655419 LCD655419:LCI655419 LLZ655419:LME655419 LVV655419:LWA655419 MFR655419:MFW655419 MPN655419:MPS655419 MZJ655419:MZO655419 NJF655419:NJK655419 NTB655419:NTG655419 OCX655419:ODC655419 OMT655419:OMY655419 OWP655419:OWU655419 PGL655419:PGQ655419 PQH655419:PQM655419 QAD655419:QAI655419 QJZ655419:QKE655419 QTV655419:QUA655419 RDR655419:RDW655419 RNN655419:RNS655419 RXJ655419:RXO655419 SHF655419:SHK655419 SRB655419:SRG655419 TAX655419:TBC655419 TKT655419:TKY655419 TUP655419:TUU655419 UEL655419:UEQ655419 UOH655419:UOM655419 UYD655419:UYI655419 VHZ655419:VIE655419 VRV655419:VSA655419 WBR655419:WBW655419 WLN655419:WLS655419 WVJ655419:WVO655419 B720955:G720955 IX720955:JC720955 ST720955:SY720955 ACP720955:ACU720955 AML720955:AMQ720955 AWH720955:AWM720955 BGD720955:BGI720955 BPZ720955:BQE720955 BZV720955:CAA720955 CJR720955:CJW720955 CTN720955:CTS720955 DDJ720955:DDO720955 DNF720955:DNK720955 DXB720955:DXG720955 EGX720955:EHC720955 EQT720955:EQY720955 FAP720955:FAU720955 FKL720955:FKQ720955 FUH720955:FUM720955 GED720955:GEI720955 GNZ720955:GOE720955 GXV720955:GYA720955 HHR720955:HHW720955 HRN720955:HRS720955 IBJ720955:IBO720955 ILF720955:ILK720955 IVB720955:IVG720955 JEX720955:JFC720955 JOT720955:JOY720955 JYP720955:JYU720955 KIL720955:KIQ720955 KSH720955:KSM720955 LCD720955:LCI720955 LLZ720955:LME720955 LVV720955:LWA720955 MFR720955:MFW720955 MPN720955:MPS720955 MZJ720955:MZO720955 NJF720955:NJK720955 NTB720955:NTG720955 OCX720955:ODC720955 OMT720955:OMY720955 OWP720955:OWU720955 PGL720955:PGQ720955 PQH720955:PQM720955 QAD720955:QAI720955 QJZ720955:QKE720955 QTV720955:QUA720955 RDR720955:RDW720955 RNN720955:RNS720955 RXJ720955:RXO720955 SHF720955:SHK720955 SRB720955:SRG720955 TAX720955:TBC720955 TKT720955:TKY720955 TUP720955:TUU720955 UEL720955:UEQ720955 UOH720955:UOM720955 UYD720955:UYI720955 VHZ720955:VIE720955 VRV720955:VSA720955 WBR720955:WBW720955 WLN720955:WLS720955 WVJ720955:WVO720955 B786491:G786491 IX786491:JC786491 ST786491:SY786491 ACP786491:ACU786491 AML786491:AMQ786491 AWH786491:AWM786491 BGD786491:BGI786491 BPZ786491:BQE786491 BZV786491:CAA786491 CJR786491:CJW786491 CTN786491:CTS786491 DDJ786491:DDO786491 DNF786491:DNK786491 DXB786491:DXG786491 EGX786491:EHC786491 EQT786491:EQY786491 FAP786491:FAU786491 FKL786491:FKQ786491 FUH786491:FUM786491 GED786491:GEI786491 GNZ786491:GOE786491 GXV786491:GYA786491 HHR786491:HHW786491 HRN786491:HRS786491 IBJ786491:IBO786491 ILF786491:ILK786491 IVB786491:IVG786491 JEX786491:JFC786491 JOT786491:JOY786491 JYP786491:JYU786491 KIL786491:KIQ786491 KSH786491:KSM786491 LCD786491:LCI786491 LLZ786491:LME786491 LVV786491:LWA786491 MFR786491:MFW786491 MPN786491:MPS786491 MZJ786491:MZO786491 NJF786491:NJK786491 NTB786491:NTG786491 OCX786491:ODC786491 OMT786491:OMY786491 OWP786491:OWU786491 PGL786491:PGQ786491 PQH786491:PQM786491 QAD786491:QAI786491 QJZ786491:QKE786491 QTV786491:QUA786491 RDR786491:RDW786491 RNN786491:RNS786491 RXJ786491:RXO786491 SHF786491:SHK786491 SRB786491:SRG786491 TAX786491:TBC786491 TKT786491:TKY786491 TUP786491:TUU786491 UEL786491:UEQ786491 UOH786491:UOM786491 UYD786491:UYI786491 VHZ786491:VIE786491 VRV786491:VSA786491 WBR786491:WBW786491 WLN786491:WLS786491 WVJ786491:WVO786491 B852027:G852027 IX852027:JC852027 ST852027:SY852027 ACP852027:ACU852027 AML852027:AMQ852027 AWH852027:AWM852027 BGD852027:BGI852027 BPZ852027:BQE852027 BZV852027:CAA852027 CJR852027:CJW852027 CTN852027:CTS852027 DDJ852027:DDO852027 DNF852027:DNK852027 DXB852027:DXG852027 EGX852027:EHC852027 EQT852027:EQY852027 FAP852027:FAU852027 FKL852027:FKQ852027 FUH852027:FUM852027 GED852027:GEI852027 GNZ852027:GOE852027 GXV852027:GYA852027 HHR852027:HHW852027 HRN852027:HRS852027 IBJ852027:IBO852027 ILF852027:ILK852027 IVB852027:IVG852027 JEX852027:JFC852027 JOT852027:JOY852027 JYP852027:JYU852027 KIL852027:KIQ852027 KSH852027:KSM852027 LCD852027:LCI852027 LLZ852027:LME852027 LVV852027:LWA852027 MFR852027:MFW852027 MPN852027:MPS852027 MZJ852027:MZO852027 NJF852027:NJK852027 NTB852027:NTG852027 OCX852027:ODC852027 OMT852027:OMY852027 OWP852027:OWU852027 PGL852027:PGQ852027 PQH852027:PQM852027 QAD852027:QAI852027 QJZ852027:QKE852027 QTV852027:QUA852027 RDR852027:RDW852027 RNN852027:RNS852027 RXJ852027:RXO852027 SHF852027:SHK852027 SRB852027:SRG852027 TAX852027:TBC852027 TKT852027:TKY852027 TUP852027:TUU852027 UEL852027:UEQ852027 UOH852027:UOM852027 UYD852027:UYI852027 VHZ852027:VIE852027 VRV852027:VSA852027 WBR852027:WBW852027 WLN852027:WLS852027 WVJ852027:WVO852027 B917563:G917563 IX917563:JC917563 ST917563:SY917563 ACP917563:ACU917563 AML917563:AMQ917563 AWH917563:AWM917563 BGD917563:BGI917563 BPZ917563:BQE917563 BZV917563:CAA917563 CJR917563:CJW917563 CTN917563:CTS917563 DDJ917563:DDO917563 DNF917563:DNK917563 DXB917563:DXG917563 EGX917563:EHC917563 EQT917563:EQY917563 FAP917563:FAU917563 FKL917563:FKQ917563 FUH917563:FUM917563 GED917563:GEI917563 GNZ917563:GOE917563 GXV917563:GYA917563 HHR917563:HHW917563 HRN917563:HRS917563 IBJ917563:IBO917563 ILF917563:ILK917563 IVB917563:IVG917563 JEX917563:JFC917563 JOT917563:JOY917563 JYP917563:JYU917563 KIL917563:KIQ917563 KSH917563:KSM917563 LCD917563:LCI917563 LLZ917563:LME917563 LVV917563:LWA917563 MFR917563:MFW917563 MPN917563:MPS917563 MZJ917563:MZO917563 NJF917563:NJK917563 NTB917563:NTG917563 OCX917563:ODC917563 OMT917563:OMY917563 OWP917563:OWU917563 PGL917563:PGQ917563 PQH917563:PQM917563 QAD917563:QAI917563 QJZ917563:QKE917563 QTV917563:QUA917563 RDR917563:RDW917563 RNN917563:RNS917563 RXJ917563:RXO917563 SHF917563:SHK917563 SRB917563:SRG917563 TAX917563:TBC917563 TKT917563:TKY917563 TUP917563:TUU917563 UEL917563:UEQ917563 UOH917563:UOM917563 UYD917563:UYI917563 VHZ917563:VIE917563 VRV917563:VSA917563 WBR917563:WBW917563 WLN917563:WLS917563 WVJ917563:WVO917563 B983099:G983099 IX983099:JC983099 ST983099:SY983099 ACP983099:ACU983099 AML983099:AMQ983099 AWH983099:AWM983099 BGD983099:BGI983099 BPZ983099:BQE983099 BZV983099:CAA983099 CJR983099:CJW983099 CTN983099:CTS983099 DDJ983099:DDO983099 DNF983099:DNK983099 DXB983099:DXG983099 EGX983099:EHC983099 EQT983099:EQY983099 FAP983099:FAU983099 FKL983099:FKQ983099 FUH983099:FUM983099 GED983099:GEI983099 GNZ983099:GOE983099 GXV983099:GYA983099 HHR983099:HHW983099 HRN983099:HRS983099 IBJ983099:IBO983099 ILF983099:ILK983099 IVB983099:IVG983099 JEX983099:JFC983099 JOT983099:JOY983099 JYP983099:JYU983099 KIL983099:KIQ983099 KSH983099:KSM983099 LCD983099:LCI983099 LLZ983099:LME983099 LVV983099:LWA983099 MFR983099:MFW983099 MPN983099:MPS983099 MZJ983099:MZO983099 NJF983099:NJK983099 NTB983099:NTG983099 OCX983099:ODC983099 OMT983099:OMY983099 OWP983099:OWU983099 PGL983099:PGQ983099 PQH983099:PQM983099 QAD983099:QAI983099 QJZ983099:QKE983099 QTV983099:QUA983099 RDR983099:RDW983099 RNN983099:RNS983099 RXJ983099:RXO983099 SHF983099:SHK983099 SRB983099:SRG983099 TAX983099:TBC983099 TKT983099:TKY983099 TUP983099:TUU983099 UEL983099:UEQ983099 UOH983099:UOM983099 UYD983099:UYI983099 VHZ983099:VIE983099 VRV983099:VSA983099 WBR983099:WBW983099 WLN983099:WLS983099 WVJ983099:WVO983099 B33:G33 IX33:JC33 ST33:SY33 ACP33:ACU33 AML33:AMQ33 AWH33:AWM33 BGD33:BGI33 BPZ33:BQE33 BZV33:CAA33 CJR33:CJW33 CTN33:CTS33 DDJ33:DDO33 DNF33:DNK33 DXB33:DXG33 EGX33:EHC33 EQT33:EQY33 FAP33:FAU33 FKL33:FKQ33 FUH33:FUM33 GED33:GEI33 GNZ33:GOE33 GXV33:GYA33 HHR33:HHW33 HRN33:HRS33 IBJ33:IBO33 ILF33:ILK33 IVB33:IVG33 JEX33:JFC33 JOT33:JOY33 JYP33:JYU33 KIL33:KIQ33 KSH33:KSM33 LCD33:LCI33 LLZ33:LME33 LVV33:LWA33 MFR33:MFW33 MPN33:MPS33 MZJ33:MZO33 NJF33:NJK33 NTB33:NTG33 OCX33:ODC33 OMT33:OMY33 OWP33:OWU33 PGL33:PGQ33 PQH33:PQM33 QAD33:QAI33 QJZ33:QKE33 QTV33:QUA33 RDR33:RDW33 RNN33:RNS33 RXJ33:RXO33 SHF33:SHK33 SRB33:SRG33 TAX33:TBC33 TKT33:TKY33 TUP33:TUU33 UEL33:UEQ33 UOH33:UOM33 UYD33:UYI33 VHZ33:VIE33 VRV33:VSA33 WBR33:WBW33 WLN33:WLS33 WVJ33:WVO33 B65569:G65569 IX65569:JC65569 ST65569:SY65569 ACP65569:ACU65569 AML65569:AMQ65569 AWH65569:AWM65569 BGD65569:BGI65569 BPZ65569:BQE65569 BZV65569:CAA65569 CJR65569:CJW65569 CTN65569:CTS65569 DDJ65569:DDO65569 DNF65569:DNK65569 DXB65569:DXG65569 EGX65569:EHC65569 EQT65569:EQY65569 FAP65569:FAU65569 FKL65569:FKQ65569 FUH65569:FUM65569 GED65569:GEI65569 GNZ65569:GOE65569 GXV65569:GYA65569 HHR65569:HHW65569 HRN65569:HRS65569 IBJ65569:IBO65569 ILF65569:ILK65569 IVB65569:IVG65569 JEX65569:JFC65569 JOT65569:JOY65569 JYP65569:JYU65569 KIL65569:KIQ65569 KSH65569:KSM65569 LCD65569:LCI65569 LLZ65569:LME65569 LVV65569:LWA65569 MFR65569:MFW65569 MPN65569:MPS65569 MZJ65569:MZO65569 NJF65569:NJK65569 NTB65569:NTG65569 OCX65569:ODC65569 OMT65569:OMY65569 OWP65569:OWU65569 PGL65569:PGQ65569 PQH65569:PQM65569 QAD65569:QAI65569 QJZ65569:QKE65569 QTV65569:QUA65569 RDR65569:RDW65569 RNN65569:RNS65569 RXJ65569:RXO65569 SHF65569:SHK65569 SRB65569:SRG65569 TAX65569:TBC65569 TKT65569:TKY65569 TUP65569:TUU65569 UEL65569:UEQ65569 UOH65569:UOM65569 UYD65569:UYI65569 VHZ65569:VIE65569 VRV65569:VSA65569 WBR65569:WBW65569 WLN65569:WLS65569 WVJ65569:WVO65569 B131105:G131105 IX131105:JC131105 ST131105:SY131105 ACP131105:ACU131105 AML131105:AMQ131105 AWH131105:AWM131105 BGD131105:BGI131105 BPZ131105:BQE131105 BZV131105:CAA131105 CJR131105:CJW131105 CTN131105:CTS131105 DDJ131105:DDO131105 DNF131105:DNK131105 DXB131105:DXG131105 EGX131105:EHC131105 EQT131105:EQY131105 FAP131105:FAU131105 FKL131105:FKQ131105 FUH131105:FUM131105 GED131105:GEI131105 GNZ131105:GOE131105 GXV131105:GYA131105 HHR131105:HHW131105 HRN131105:HRS131105 IBJ131105:IBO131105 ILF131105:ILK131105 IVB131105:IVG131105 JEX131105:JFC131105 JOT131105:JOY131105 JYP131105:JYU131105 KIL131105:KIQ131105 KSH131105:KSM131105 LCD131105:LCI131105 LLZ131105:LME131105 LVV131105:LWA131105 MFR131105:MFW131105 MPN131105:MPS131105 MZJ131105:MZO131105 NJF131105:NJK131105 NTB131105:NTG131105 OCX131105:ODC131105 OMT131105:OMY131105 OWP131105:OWU131105 PGL131105:PGQ131105 PQH131105:PQM131105 QAD131105:QAI131105 QJZ131105:QKE131105 QTV131105:QUA131105 RDR131105:RDW131105 RNN131105:RNS131105 RXJ131105:RXO131105 SHF131105:SHK131105 SRB131105:SRG131105 TAX131105:TBC131105 TKT131105:TKY131105 TUP131105:TUU131105 UEL131105:UEQ131105 UOH131105:UOM131105 UYD131105:UYI131105 VHZ131105:VIE131105 VRV131105:VSA131105 WBR131105:WBW131105 WLN131105:WLS131105 WVJ131105:WVO131105 B196641:G196641 IX196641:JC196641 ST196641:SY196641 ACP196641:ACU196641 AML196641:AMQ196641 AWH196641:AWM196641 BGD196641:BGI196641 BPZ196641:BQE196641 BZV196641:CAA196641 CJR196641:CJW196641 CTN196641:CTS196641 DDJ196641:DDO196641 DNF196641:DNK196641 DXB196641:DXG196641 EGX196641:EHC196641 EQT196641:EQY196641 FAP196641:FAU196641 FKL196641:FKQ196641 FUH196641:FUM196641 GED196641:GEI196641 GNZ196641:GOE196641 GXV196641:GYA196641 HHR196641:HHW196641 HRN196641:HRS196641 IBJ196641:IBO196641 ILF196641:ILK196641 IVB196641:IVG196641 JEX196641:JFC196641 JOT196641:JOY196641 JYP196641:JYU196641 KIL196641:KIQ196641 KSH196641:KSM196641 LCD196641:LCI196641 LLZ196641:LME196641 LVV196641:LWA196641 MFR196641:MFW196641 MPN196641:MPS196641 MZJ196641:MZO196641 NJF196641:NJK196641 NTB196641:NTG196641 OCX196641:ODC196641 OMT196641:OMY196641 OWP196641:OWU196641 PGL196641:PGQ196641 PQH196641:PQM196641 QAD196641:QAI196641 QJZ196641:QKE196641 QTV196641:QUA196641 RDR196641:RDW196641 RNN196641:RNS196641 RXJ196641:RXO196641 SHF196641:SHK196641 SRB196641:SRG196641 TAX196641:TBC196641 TKT196641:TKY196641 TUP196641:TUU196641 UEL196641:UEQ196641 UOH196641:UOM196641 UYD196641:UYI196641 VHZ196641:VIE196641 VRV196641:VSA196641 WBR196641:WBW196641 WLN196641:WLS196641 WVJ196641:WVO196641 B262177:G262177 IX262177:JC262177 ST262177:SY262177 ACP262177:ACU262177 AML262177:AMQ262177 AWH262177:AWM262177 BGD262177:BGI262177 BPZ262177:BQE262177 BZV262177:CAA262177 CJR262177:CJW262177 CTN262177:CTS262177 DDJ262177:DDO262177 DNF262177:DNK262177 DXB262177:DXG262177 EGX262177:EHC262177 EQT262177:EQY262177 FAP262177:FAU262177 FKL262177:FKQ262177 FUH262177:FUM262177 GED262177:GEI262177 GNZ262177:GOE262177 GXV262177:GYA262177 HHR262177:HHW262177 HRN262177:HRS262177 IBJ262177:IBO262177 ILF262177:ILK262177 IVB262177:IVG262177 JEX262177:JFC262177 JOT262177:JOY262177 JYP262177:JYU262177 KIL262177:KIQ262177 KSH262177:KSM262177 LCD262177:LCI262177 LLZ262177:LME262177 LVV262177:LWA262177 MFR262177:MFW262177 MPN262177:MPS262177 MZJ262177:MZO262177 NJF262177:NJK262177 NTB262177:NTG262177 OCX262177:ODC262177 OMT262177:OMY262177 OWP262177:OWU262177 PGL262177:PGQ262177 PQH262177:PQM262177 QAD262177:QAI262177 QJZ262177:QKE262177 QTV262177:QUA262177 RDR262177:RDW262177 RNN262177:RNS262177 RXJ262177:RXO262177 SHF262177:SHK262177 SRB262177:SRG262177 TAX262177:TBC262177 TKT262177:TKY262177 TUP262177:TUU262177 UEL262177:UEQ262177 UOH262177:UOM262177 UYD262177:UYI262177 VHZ262177:VIE262177 VRV262177:VSA262177 WBR262177:WBW262177 WLN262177:WLS262177 WVJ262177:WVO262177 B327713:G327713 IX327713:JC327713 ST327713:SY327713 ACP327713:ACU327713 AML327713:AMQ327713 AWH327713:AWM327713 BGD327713:BGI327713 BPZ327713:BQE327713 BZV327713:CAA327713 CJR327713:CJW327713 CTN327713:CTS327713 DDJ327713:DDO327713 DNF327713:DNK327713 DXB327713:DXG327713 EGX327713:EHC327713 EQT327713:EQY327713 FAP327713:FAU327713 FKL327713:FKQ327713 FUH327713:FUM327713 GED327713:GEI327713 GNZ327713:GOE327713 GXV327713:GYA327713 HHR327713:HHW327713 HRN327713:HRS327713 IBJ327713:IBO327713 ILF327713:ILK327713 IVB327713:IVG327713 JEX327713:JFC327713 JOT327713:JOY327713 JYP327713:JYU327713 KIL327713:KIQ327713 KSH327713:KSM327713 LCD327713:LCI327713 LLZ327713:LME327713 LVV327713:LWA327713 MFR327713:MFW327713 MPN327713:MPS327713 MZJ327713:MZO327713 NJF327713:NJK327713 NTB327713:NTG327713 OCX327713:ODC327713 OMT327713:OMY327713 OWP327713:OWU327713 PGL327713:PGQ327713 PQH327713:PQM327713 QAD327713:QAI327713 QJZ327713:QKE327713 QTV327713:QUA327713 RDR327713:RDW327713 RNN327713:RNS327713 RXJ327713:RXO327713 SHF327713:SHK327713 SRB327713:SRG327713 TAX327713:TBC327713 TKT327713:TKY327713 TUP327713:TUU327713 UEL327713:UEQ327713 UOH327713:UOM327713 UYD327713:UYI327713 VHZ327713:VIE327713 VRV327713:VSA327713 WBR327713:WBW327713 WLN327713:WLS327713 WVJ327713:WVO327713 B393249:G393249 IX393249:JC393249 ST393249:SY393249 ACP393249:ACU393249 AML393249:AMQ393249 AWH393249:AWM393249 BGD393249:BGI393249 BPZ393249:BQE393249 BZV393249:CAA393249 CJR393249:CJW393249 CTN393249:CTS393249 DDJ393249:DDO393249 DNF393249:DNK393249 DXB393249:DXG393249 EGX393249:EHC393249 EQT393249:EQY393249 FAP393249:FAU393249 FKL393249:FKQ393249 FUH393249:FUM393249 GED393249:GEI393249 GNZ393249:GOE393249 GXV393249:GYA393249 HHR393249:HHW393249 HRN393249:HRS393249 IBJ393249:IBO393249 ILF393249:ILK393249 IVB393249:IVG393249 JEX393249:JFC393249 JOT393249:JOY393249 JYP393249:JYU393249 KIL393249:KIQ393249 KSH393249:KSM393249 LCD393249:LCI393249 LLZ393249:LME393249 LVV393249:LWA393249 MFR393249:MFW393249 MPN393249:MPS393249 MZJ393249:MZO393249 NJF393249:NJK393249 NTB393249:NTG393249 OCX393249:ODC393249 OMT393249:OMY393249 OWP393249:OWU393249 PGL393249:PGQ393249 PQH393249:PQM393249 QAD393249:QAI393249 QJZ393249:QKE393249 QTV393249:QUA393249 RDR393249:RDW393249 RNN393249:RNS393249 RXJ393249:RXO393249 SHF393249:SHK393249 SRB393249:SRG393249 TAX393249:TBC393249 TKT393249:TKY393249 TUP393249:TUU393249 UEL393249:UEQ393249 UOH393249:UOM393249 UYD393249:UYI393249 VHZ393249:VIE393249 VRV393249:VSA393249 WBR393249:WBW393249 WLN393249:WLS393249 WVJ393249:WVO393249 B458785:G458785 IX458785:JC458785 ST458785:SY458785 ACP458785:ACU458785 AML458785:AMQ458785 AWH458785:AWM458785 BGD458785:BGI458785 BPZ458785:BQE458785 BZV458785:CAA458785 CJR458785:CJW458785 CTN458785:CTS458785 DDJ458785:DDO458785 DNF458785:DNK458785 DXB458785:DXG458785 EGX458785:EHC458785 EQT458785:EQY458785 FAP458785:FAU458785 FKL458785:FKQ458785 FUH458785:FUM458785 GED458785:GEI458785 GNZ458785:GOE458785 GXV458785:GYA458785 HHR458785:HHW458785 HRN458785:HRS458785 IBJ458785:IBO458785 ILF458785:ILK458785 IVB458785:IVG458785 JEX458785:JFC458785 JOT458785:JOY458785 JYP458785:JYU458785 KIL458785:KIQ458785 KSH458785:KSM458785 LCD458785:LCI458785 LLZ458785:LME458785 LVV458785:LWA458785 MFR458785:MFW458785 MPN458785:MPS458785 MZJ458785:MZO458785 NJF458785:NJK458785 NTB458785:NTG458785 OCX458785:ODC458785 OMT458785:OMY458785 OWP458785:OWU458785 PGL458785:PGQ458785 PQH458785:PQM458785 QAD458785:QAI458785 QJZ458785:QKE458785 QTV458785:QUA458785 RDR458785:RDW458785 RNN458785:RNS458785 RXJ458785:RXO458785 SHF458785:SHK458785 SRB458785:SRG458785 TAX458785:TBC458785 TKT458785:TKY458785 TUP458785:TUU458785 UEL458785:UEQ458785 UOH458785:UOM458785 UYD458785:UYI458785 VHZ458785:VIE458785 VRV458785:VSA458785 WBR458785:WBW458785 WLN458785:WLS458785 WVJ458785:WVO458785 B524321:G524321 IX524321:JC524321 ST524321:SY524321 ACP524321:ACU524321 AML524321:AMQ524321 AWH524321:AWM524321 BGD524321:BGI524321 BPZ524321:BQE524321 BZV524321:CAA524321 CJR524321:CJW524321 CTN524321:CTS524321 DDJ524321:DDO524321 DNF524321:DNK524321 DXB524321:DXG524321 EGX524321:EHC524321 EQT524321:EQY524321 FAP524321:FAU524321 FKL524321:FKQ524321 FUH524321:FUM524321 GED524321:GEI524321 GNZ524321:GOE524321 GXV524321:GYA524321 HHR524321:HHW524321 HRN524321:HRS524321 IBJ524321:IBO524321 ILF524321:ILK524321 IVB524321:IVG524321 JEX524321:JFC524321 JOT524321:JOY524321 JYP524321:JYU524321 KIL524321:KIQ524321 KSH524321:KSM524321 LCD524321:LCI524321 LLZ524321:LME524321 LVV524321:LWA524321 MFR524321:MFW524321 MPN524321:MPS524321 MZJ524321:MZO524321 NJF524321:NJK524321 NTB524321:NTG524321 OCX524321:ODC524321 OMT524321:OMY524321 OWP524321:OWU524321 PGL524321:PGQ524321 PQH524321:PQM524321 QAD524321:QAI524321 QJZ524321:QKE524321 QTV524321:QUA524321 RDR524321:RDW524321 RNN524321:RNS524321 RXJ524321:RXO524321 SHF524321:SHK524321 SRB524321:SRG524321 TAX524321:TBC524321 TKT524321:TKY524321 TUP524321:TUU524321 UEL524321:UEQ524321 UOH524321:UOM524321 UYD524321:UYI524321 VHZ524321:VIE524321 VRV524321:VSA524321 WBR524321:WBW524321 WLN524321:WLS524321 WVJ524321:WVO524321 B589857:G589857 IX589857:JC589857 ST589857:SY589857 ACP589857:ACU589857 AML589857:AMQ589857 AWH589857:AWM589857 BGD589857:BGI589857 BPZ589857:BQE589857 BZV589857:CAA589857 CJR589857:CJW589857 CTN589857:CTS589857 DDJ589857:DDO589857 DNF589857:DNK589857 DXB589857:DXG589857 EGX589857:EHC589857 EQT589857:EQY589857 FAP589857:FAU589857 FKL589857:FKQ589857 FUH589857:FUM589857 GED589857:GEI589857 GNZ589857:GOE589857 GXV589857:GYA589857 HHR589857:HHW589857 HRN589857:HRS589857 IBJ589857:IBO589857 ILF589857:ILK589857 IVB589857:IVG589857 JEX589857:JFC589857 JOT589857:JOY589857 JYP589857:JYU589857 KIL589857:KIQ589857 KSH589857:KSM589857 LCD589857:LCI589857 LLZ589857:LME589857 LVV589857:LWA589857 MFR589857:MFW589857 MPN589857:MPS589857 MZJ589857:MZO589857 NJF589857:NJK589857 NTB589857:NTG589857 OCX589857:ODC589857 OMT589857:OMY589857 OWP589857:OWU589857 PGL589857:PGQ589857 PQH589857:PQM589857 QAD589857:QAI589857 QJZ589857:QKE589857 QTV589857:QUA589857 RDR589857:RDW589857 RNN589857:RNS589857 RXJ589857:RXO589857 SHF589857:SHK589857 SRB589857:SRG589857 TAX589857:TBC589857 TKT589857:TKY589857 TUP589857:TUU589857 UEL589857:UEQ589857 UOH589857:UOM589857 UYD589857:UYI589857 VHZ589857:VIE589857 VRV589857:VSA589857 WBR589857:WBW589857 WLN589857:WLS589857 WVJ589857:WVO589857 B655393:G655393 IX655393:JC655393 ST655393:SY655393 ACP655393:ACU655393 AML655393:AMQ655393 AWH655393:AWM655393 BGD655393:BGI655393 BPZ655393:BQE655393 BZV655393:CAA655393 CJR655393:CJW655393 CTN655393:CTS655393 DDJ655393:DDO655393 DNF655393:DNK655393 DXB655393:DXG655393 EGX655393:EHC655393 EQT655393:EQY655393 FAP655393:FAU655393 FKL655393:FKQ655393 FUH655393:FUM655393 GED655393:GEI655393 GNZ655393:GOE655393 GXV655393:GYA655393 HHR655393:HHW655393 HRN655393:HRS655393 IBJ655393:IBO655393 ILF655393:ILK655393 IVB655393:IVG655393 JEX655393:JFC655393 JOT655393:JOY655393 JYP655393:JYU655393 KIL655393:KIQ655393 KSH655393:KSM655393 LCD655393:LCI655393 LLZ655393:LME655393 LVV655393:LWA655393 MFR655393:MFW655393 MPN655393:MPS655393 MZJ655393:MZO655393 NJF655393:NJK655393 NTB655393:NTG655393 OCX655393:ODC655393 OMT655393:OMY655393 OWP655393:OWU655393 PGL655393:PGQ655393 PQH655393:PQM655393 QAD655393:QAI655393 QJZ655393:QKE655393 QTV655393:QUA655393 RDR655393:RDW655393 RNN655393:RNS655393 RXJ655393:RXO655393 SHF655393:SHK655393 SRB655393:SRG655393 TAX655393:TBC655393 TKT655393:TKY655393 TUP655393:TUU655393 UEL655393:UEQ655393 UOH655393:UOM655393 UYD655393:UYI655393 VHZ655393:VIE655393 VRV655393:VSA655393 WBR655393:WBW655393 WLN655393:WLS655393 WVJ655393:WVO655393 B720929:G720929 IX720929:JC720929 ST720929:SY720929 ACP720929:ACU720929 AML720929:AMQ720929 AWH720929:AWM720929 BGD720929:BGI720929 BPZ720929:BQE720929 BZV720929:CAA720929 CJR720929:CJW720929 CTN720929:CTS720929 DDJ720929:DDO720929 DNF720929:DNK720929 DXB720929:DXG720929 EGX720929:EHC720929 EQT720929:EQY720929 FAP720929:FAU720929 FKL720929:FKQ720929 FUH720929:FUM720929 GED720929:GEI720929 GNZ720929:GOE720929 GXV720929:GYA720929 HHR720929:HHW720929 HRN720929:HRS720929 IBJ720929:IBO720929 ILF720929:ILK720929 IVB720929:IVG720929 JEX720929:JFC720929 JOT720929:JOY720929 JYP720929:JYU720929 KIL720929:KIQ720929 KSH720929:KSM720929 LCD720929:LCI720929 LLZ720929:LME720929 LVV720929:LWA720929 MFR720929:MFW720929 MPN720929:MPS720929 MZJ720929:MZO720929 NJF720929:NJK720929 NTB720929:NTG720929 OCX720929:ODC720929 OMT720929:OMY720929 OWP720929:OWU720929 PGL720929:PGQ720929 PQH720929:PQM720929 QAD720929:QAI720929 QJZ720929:QKE720929 QTV720929:QUA720929 RDR720929:RDW720929 RNN720929:RNS720929 RXJ720929:RXO720929 SHF720929:SHK720929 SRB720929:SRG720929 TAX720929:TBC720929 TKT720929:TKY720929 TUP720929:TUU720929 UEL720929:UEQ720929 UOH720929:UOM720929 UYD720929:UYI720929 VHZ720929:VIE720929 VRV720929:VSA720929 WBR720929:WBW720929 WLN720929:WLS720929 WVJ720929:WVO720929 B786465:G786465 IX786465:JC786465 ST786465:SY786465 ACP786465:ACU786465 AML786465:AMQ786465 AWH786465:AWM786465 BGD786465:BGI786465 BPZ786465:BQE786465 BZV786465:CAA786465 CJR786465:CJW786465 CTN786465:CTS786465 DDJ786465:DDO786465 DNF786465:DNK786465 DXB786465:DXG786465 EGX786465:EHC786465 EQT786465:EQY786465 FAP786465:FAU786465 FKL786465:FKQ786465 FUH786465:FUM786465 GED786465:GEI786465 GNZ786465:GOE786465 GXV786465:GYA786465 HHR786465:HHW786465 HRN786465:HRS786465 IBJ786465:IBO786465 ILF786465:ILK786465 IVB786465:IVG786465 JEX786465:JFC786465 JOT786465:JOY786465 JYP786465:JYU786465 KIL786465:KIQ786465 KSH786465:KSM786465 LCD786465:LCI786465 LLZ786465:LME786465 LVV786465:LWA786465 MFR786465:MFW786465 MPN786465:MPS786465 MZJ786465:MZO786465 NJF786465:NJK786465 NTB786465:NTG786465 OCX786465:ODC786465 OMT786465:OMY786465 OWP786465:OWU786465 PGL786465:PGQ786465 PQH786465:PQM786465 QAD786465:QAI786465 QJZ786465:QKE786465 QTV786465:QUA786465 RDR786465:RDW786465 RNN786465:RNS786465 RXJ786465:RXO786465 SHF786465:SHK786465 SRB786465:SRG786465 TAX786465:TBC786465 TKT786465:TKY786465 TUP786465:TUU786465 UEL786465:UEQ786465 UOH786465:UOM786465 UYD786465:UYI786465 VHZ786465:VIE786465 VRV786465:VSA786465 WBR786465:WBW786465 WLN786465:WLS786465 WVJ786465:WVO786465 B852001:G852001 IX852001:JC852001 ST852001:SY852001 ACP852001:ACU852001 AML852001:AMQ852001 AWH852001:AWM852001 BGD852001:BGI852001 BPZ852001:BQE852001 BZV852001:CAA852001 CJR852001:CJW852001 CTN852001:CTS852001 DDJ852001:DDO852001 DNF852001:DNK852001 DXB852001:DXG852001 EGX852001:EHC852001 EQT852001:EQY852001 FAP852001:FAU852001 FKL852001:FKQ852001 FUH852001:FUM852001 GED852001:GEI852001 GNZ852001:GOE852001 GXV852001:GYA852001 HHR852001:HHW852001 HRN852001:HRS852001 IBJ852001:IBO852001 ILF852001:ILK852001 IVB852001:IVG852001 JEX852001:JFC852001 JOT852001:JOY852001 JYP852001:JYU852001 KIL852001:KIQ852001 KSH852001:KSM852001 LCD852001:LCI852001 LLZ852001:LME852001 LVV852001:LWA852001 MFR852001:MFW852001 MPN852001:MPS852001 MZJ852001:MZO852001 NJF852001:NJK852001 NTB852001:NTG852001 OCX852001:ODC852001 OMT852001:OMY852001 OWP852001:OWU852001 PGL852001:PGQ852001 PQH852001:PQM852001 QAD852001:QAI852001 QJZ852001:QKE852001 QTV852001:QUA852001 RDR852001:RDW852001 RNN852001:RNS852001 RXJ852001:RXO852001 SHF852001:SHK852001 SRB852001:SRG852001 TAX852001:TBC852001 TKT852001:TKY852001 TUP852001:TUU852001 UEL852001:UEQ852001 UOH852001:UOM852001 UYD852001:UYI852001 VHZ852001:VIE852001 VRV852001:VSA852001 WBR852001:WBW852001 WLN852001:WLS852001 WVJ852001:WVO852001 B917537:G917537 IX917537:JC917537 ST917537:SY917537 ACP917537:ACU917537 AML917537:AMQ917537 AWH917537:AWM917537 BGD917537:BGI917537 BPZ917537:BQE917537 BZV917537:CAA917537 CJR917537:CJW917537 CTN917537:CTS917537 DDJ917537:DDO917537 DNF917537:DNK917537 DXB917537:DXG917537 EGX917537:EHC917537 EQT917537:EQY917537 FAP917537:FAU917537 FKL917537:FKQ917537 FUH917537:FUM917537 GED917537:GEI917537 GNZ917537:GOE917537 GXV917537:GYA917537 HHR917537:HHW917537 HRN917537:HRS917537 IBJ917537:IBO917537 ILF917537:ILK917537 IVB917537:IVG917537 JEX917537:JFC917537 JOT917537:JOY917537 JYP917537:JYU917537 KIL917537:KIQ917537 KSH917537:KSM917537 LCD917537:LCI917537 LLZ917537:LME917537 LVV917537:LWA917537 MFR917537:MFW917537 MPN917537:MPS917537 MZJ917537:MZO917537 NJF917537:NJK917537 NTB917537:NTG917537 OCX917537:ODC917537 OMT917537:OMY917537 OWP917537:OWU917537 PGL917537:PGQ917537 PQH917537:PQM917537 QAD917537:QAI917537 QJZ917537:QKE917537 QTV917537:QUA917537 RDR917537:RDW917537 RNN917537:RNS917537 RXJ917537:RXO917537 SHF917537:SHK917537 SRB917537:SRG917537 TAX917537:TBC917537 TKT917537:TKY917537 TUP917537:TUU917537 UEL917537:UEQ917537 UOH917537:UOM917537 UYD917537:UYI917537 VHZ917537:VIE917537 VRV917537:VSA917537 WBR917537:WBW917537 WLN917537:WLS917537 WVJ917537:WVO917537 B983073:G983073 IX983073:JC983073 ST983073:SY983073 ACP983073:ACU983073 AML983073:AMQ983073 AWH983073:AWM983073 BGD983073:BGI983073 BPZ983073:BQE983073 BZV983073:CAA983073 CJR983073:CJW983073 CTN983073:CTS983073 DDJ983073:DDO983073 DNF983073:DNK983073 DXB983073:DXG983073 EGX983073:EHC983073 EQT983073:EQY983073 FAP983073:FAU983073 FKL983073:FKQ983073 FUH983073:FUM983073 GED983073:GEI983073 GNZ983073:GOE983073 GXV983073:GYA983073 HHR983073:HHW983073 HRN983073:HRS983073 IBJ983073:IBO983073 ILF983073:ILK983073 IVB983073:IVG983073 JEX983073:JFC983073 JOT983073:JOY983073 JYP983073:JYU983073 KIL983073:KIQ983073 KSH983073:KSM983073 LCD983073:LCI983073 LLZ983073:LME983073 LVV983073:LWA983073 MFR983073:MFW983073 MPN983073:MPS983073 MZJ983073:MZO983073 NJF983073:NJK983073 NTB983073:NTG983073 OCX983073:ODC983073 OMT983073:OMY983073 OWP983073:OWU983073 PGL983073:PGQ983073 PQH983073:PQM983073 QAD983073:QAI983073 QJZ983073:QKE983073 QTV983073:QUA983073 RDR983073:RDW983073 RNN983073:RNS983073 RXJ983073:RXO983073 SHF983073:SHK983073 SRB983073:SRG983073 TAX983073:TBC983073 TKT983073:TKY983073 TUP983073:TUU983073 UEL983073:UEQ983073 UOH983073:UOM983073 UYD983073:UYI983073 VHZ983073:VIE983073 VRV983073:VSA983073 WBR983073:WBW983073 WLN983073:WLS983073 WVJ983073:WVO983073">
      <formula1>0</formula1>
      <formula2>0.05</formula2>
    </dataValidation>
    <dataValidation type="decimal" operator="greaterThanOrEqual" allowBlank="1" showInputMessage="1" showErrorMessage="1" sqref="B67:G67 IX67:JC67 ST67:SY67 ACP67:ACU67 AML67:AMQ67 AWH67:AWM67 BGD67:BGI67 BPZ67:BQE67 BZV67:CAA67 CJR67:CJW67 CTN67:CTS67 DDJ67:DDO67 DNF67:DNK67 DXB67:DXG67 EGX67:EHC67 EQT67:EQY67 FAP67:FAU67 FKL67:FKQ67 FUH67:FUM67 GED67:GEI67 GNZ67:GOE67 GXV67:GYA67 HHR67:HHW67 HRN67:HRS67 IBJ67:IBO67 ILF67:ILK67 IVB67:IVG67 JEX67:JFC67 JOT67:JOY67 JYP67:JYU67 KIL67:KIQ67 KSH67:KSM67 LCD67:LCI67 LLZ67:LME67 LVV67:LWA67 MFR67:MFW67 MPN67:MPS67 MZJ67:MZO67 NJF67:NJK67 NTB67:NTG67 OCX67:ODC67 OMT67:OMY67 OWP67:OWU67 PGL67:PGQ67 PQH67:PQM67 QAD67:QAI67 QJZ67:QKE67 QTV67:QUA67 RDR67:RDW67 RNN67:RNS67 RXJ67:RXO67 SHF67:SHK67 SRB67:SRG67 TAX67:TBC67 TKT67:TKY67 TUP67:TUU67 UEL67:UEQ67 UOH67:UOM67 UYD67:UYI67 VHZ67:VIE67 VRV67:VSA67 WBR67:WBW67 WLN67:WLS67 WVJ67:WVO67 B65603:G65603 IX65603:JC65603 ST65603:SY65603 ACP65603:ACU65603 AML65603:AMQ65603 AWH65603:AWM65603 BGD65603:BGI65603 BPZ65603:BQE65603 BZV65603:CAA65603 CJR65603:CJW65603 CTN65603:CTS65603 DDJ65603:DDO65603 DNF65603:DNK65603 DXB65603:DXG65603 EGX65603:EHC65603 EQT65603:EQY65603 FAP65603:FAU65603 FKL65603:FKQ65603 FUH65603:FUM65603 GED65603:GEI65603 GNZ65603:GOE65603 GXV65603:GYA65603 HHR65603:HHW65603 HRN65603:HRS65603 IBJ65603:IBO65603 ILF65603:ILK65603 IVB65603:IVG65603 JEX65603:JFC65603 JOT65603:JOY65603 JYP65603:JYU65603 KIL65603:KIQ65603 KSH65603:KSM65603 LCD65603:LCI65603 LLZ65603:LME65603 LVV65603:LWA65603 MFR65603:MFW65603 MPN65603:MPS65603 MZJ65603:MZO65603 NJF65603:NJK65603 NTB65603:NTG65603 OCX65603:ODC65603 OMT65603:OMY65603 OWP65603:OWU65603 PGL65603:PGQ65603 PQH65603:PQM65603 QAD65603:QAI65603 QJZ65603:QKE65603 QTV65603:QUA65603 RDR65603:RDW65603 RNN65603:RNS65603 RXJ65603:RXO65603 SHF65603:SHK65603 SRB65603:SRG65603 TAX65603:TBC65603 TKT65603:TKY65603 TUP65603:TUU65603 UEL65603:UEQ65603 UOH65603:UOM65603 UYD65603:UYI65603 VHZ65603:VIE65603 VRV65603:VSA65603 WBR65603:WBW65603 WLN65603:WLS65603 WVJ65603:WVO65603 B131139:G131139 IX131139:JC131139 ST131139:SY131139 ACP131139:ACU131139 AML131139:AMQ131139 AWH131139:AWM131139 BGD131139:BGI131139 BPZ131139:BQE131139 BZV131139:CAA131139 CJR131139:CJW131139 CTN131139:CTS131139 DDJ131139:DDO131139 DNF131139:DNK131139 DXB131139:DXG131139 EGX131139:EHC131139 EQT131139:EQY131139 FAP131139:FAU131139 FKL131139:FKQ131139 FUH131139:FUM131139 GED131139:GEI131139 GNZ131139:GOE131139 GXV131139:GYA131139 HHR131139:HHW131139 HRN131139:HRS131139 IBJ131139:IBO131139 ILF131139:ILK131139 IVB131139:IVG131139 JEX131139:JFC131139 JOT131139:JOY131139 JYP131139:JYU131139 KIL131139:KIQ131139 KSH131139:KSM131139 LCD131139:LCI131139 LLZ131139:LME131139 LVV131139:LWA131139 MFR131139:MFW131139 MPN131139:MPS131139 MZJ131139:MZO131139 NJF131139:NJK131139 NTB131139:NTG131139 OCX131139:ODC131139 OMT131139:OMY131139 OWP131139:OWU131139 PGL131139:PGQ131139 PQH131139:PQM131139 QAD131139:QAI131139 QJZ131139:QKE131139 QTV131139:QUA131139 RDR131139:RDW131139 RNN131139:RNS131139 RXJ131139:RXO131139 SHF131139:SHK131139 SRB131139:SRG131139 TAX131139:TBC131139 TKT131139:TKY131139 TUP131139:TUU131139 UEL131139:UEQ131139 UOH131139:UOM131139 UYD131139:UYI131139 VHZ131139:VIE131139 VRV131139:VSA131139 WBR131139:WBW131139 WLN131139:WLS131139 WVJ131139:WVO131139 B196675:G196675 IX196675:JC196675 ST196675:SY196675 ACP196675:ACU196675 AML196675:AMQ196675 AWH196675:AWM196675 BGD196675:BGI196675 BPZ196675:BQE196675 BZV196675:CAA196675 CJR196675:CJW196675 CTN196675:CTS196675 DDJ196675:DDO196675 DNF196675:DNK196675 DXB196675:DXG196675 EGX196675:EHC196675 EQT196675:EQY196675 FAP196675:FAU196675 FKL196675:FKQ196675 FUH196675:FUM196675 GED196675:GEI196675 GNZ196675:GOE196675 GXV196675:GYA196675 HHR196675:HHW196675 HRN196675:HRS196675 IBJ196675:IBO196675 ILF196675:ILK196675 IVB196675:IVG196675 JEX196675:JFC196675 JOT196675:JOY196675 JYP196675:JYU196675 KIL196675:KIQ196675 KSH196675:KSM196675 LCD196675:LCI196675 LLZ196675:LME196675 LVV196675:LWA196675 MFR196675:MFW196675 MPN196675:MPS196675 MZJ196675:MZO196675 NJF196675:NJK196675 NTB196675:NTG196675 OCX196675:ODC196675 OMT196675:OMY196675 OWP196675:OWU196675 PGL196675:PGQ196675 PQH196675:PQM196675 QAD196675:QAI196675 QJZ196675:QKE196675 QTV196675:QUA196675 RDR196675:RDW196675 RNN196675:RNS196675 RXJ196675:RXO196675 SHF196675:SHK196675 SRB196675:SRG196675 TAX196675:TBC196675 TKT196675:TKY196675 TUP196675:TUU196675 UEL196675:UEQ196675 UOH196675:UOM196675 UYD196675:UYI196675 VHZ196675:VIE196675 VRV196675:VSA196675 WBR196675:WBW196675 WLN196675:WLS196675 WVJ196675:WVO196675 B262211:G262211 IX262211:JC262211 ST262211:SY262211 ACP262211:ACU262211 AML262211:AMQ262211 AWH262211:AWM262211 BGD262211:BGI262211 BPZ262211:BQE262211 BZV262211:CAA262211 CJR262211:CJW262211 CTN262211:CTS262211 DDJ262211:DDO262211 DNF262211:DNK262211 DXB262211:DXG262211 EGX262211:EHC262211 EQT262211:EQY262211 FAP262211:FAU262211 FKL262211:FKQ262211 FUH262211:FUM262211 GED262211:GEI262211 GNZ262211:GOE262211 GXV262211:GYA262211 HHR262211:HHW262211 HRN262211:HRS262211 IBJ262211:IBO262211 ILF262211:ILK262211 IVB262211:IVG262211 JEX262211:JFC262211 JOT262211:JOY262211 JYP262211:JYU262211 KIL262211:KIQ262211 KSH262211:KSM262211 LCD262211:LCI262211 LLZ262211:LME262211 LVV262211:LWA262211 MFR262211:MFW262211 MPN262211:MPS262211 MZJ262211:MZO262211 NJF262211:NJK262211 NTB262211:NTG262211 OCX262211:ODC262211 OMT262211:OMY262211 OWP262211:OWU262211 PGL262211:PGQ262211 PQH262211:PQM262211 QAD262211:QAI262211 QJZ262211:QKE262211 QTV262211:QUA262211 RDR262211:RDW262211 RNN262211:RNS262211 RXJ262211:RXO262211 SHF262211:SHK262211 SRB262211:SRG262211 TAX262211:TBC262211 TKT262211:TKY262211 TUP262211:TUU262211 UEL262211:UEQ262211 UOH262211:UOM262211 UYD262211:UYI262211 VHZ262211:VIE262211 VRV262211:VSA262211 WBR262211:WBW262211 WLN262211:WLS262211 WVJ262211:WVO262211 B327747:G327747 IX327747:JC327747 ST327747:SY327747 ACP327747:ACU327747 AML327747:AMQ327747 AWH327747:AWM327747 BGD327747:BGI327747 BPZ327747:BQE327747 BZV327747:CAA327747 CJR327747:CJW327747 CTN327747:CTS327747 DDJ327747:DDO327747 DNF327747:DNK327747 DXB327747:DXG327747 EGX327747:EHC327747 EQT327747:EQY327747 FAP327747:FAU327747 FKL327747:FKQ327747 FUH327747:FUM327747 GED327747:GEI327747 GNZ327747:GOE327747 GXV327747:GYA327747 HHR327747:HHW327747 HRN327747:HRS327747 IBJ327747:IBO327747 ILF327747:ILK327747 IVB327747:IVG327747 JEX327747:JFC327747 JOT327747:JOY327747 JYP327747:JYU327747 KIL327747:KIQ327747 KSH327747:KSM327747 LCD327747:LCI327747 LLZ327747:LME327747 LVV327747:LWA327747 MFR327747:MFW327747 MPN327747:MPS327747 MZJ327747:MZO327747 NJF327747:NJK327747 NTB327747:NTG327747 OCX327747:ODC327747 OMT327747:OMY327747 OWP327747:OWU327747 PGL327747:PGQ327747 PQH327747:PQM327747 QAD327747:QAI327747 QJZ327747:QKE327747 QTV327747:QUA327747 RDR327747:RDW327747 RNN327747:RNS327747 RXJ327747:RXO327747 SHF327747:SHK327747 SRB327747:SRG327747 TAX327747:TBC327747 TKT327747:TKY327747 TUP327747:TUU327747 UEL327747:UEQ327747 UOH327747:UOM327747 UYD327747:UYI327747 VHZ327747:VIE327747 VRV327747:VSA327747 WBR327747:WBW327747 WLN327747:WLS327747 WVJ327747:WVO327747 B393283:G393283 IX393283:JC393283 ST393283:SY393283 ACP393283:ACU393283 AML393283:AMQ393283 AWH393283:AWM393283 BGD393283:BGI393283 BPZ393283:BQE393283 BZV393283:CAA393283 CJR393283:CJW393283 CTN393283:CTS393283 DDJ393283:DDO393283 DNF393283:DNK393283 DXB393283:DXG393283 EGX393283:EHC393283 EQT393283:EQY393283 FAP393283:FAU393283 FKL393283:FKQ393283 FUH393283:FUM393283 GED393283:GEI393283 GNZ393283:GOE393283 GXV393283:GYA393283 HHR393283:HHW393283 HRN393283:HRS393283 IBJ393283:IBO393283 ILF393283:ILK393283 IVB393283:IVG393283 JEX393283:JFC393283 JOT393283:JOY393283 JYP393283:JYU393283 KIL393283:KIQ393283 KSH393283:KSM393283 LCD393283:LCI393283 LLZ393283:LME393283 LVV393283:LWA393283 MFR393283:MFW393283 MPN393283:MPS393283 MZJ393283:MZO393283 NJF393283:NJK393283 NTB393283:NTG393283 OCX393283:ODC393283 OMT393283:OMY393283 OWP393283:OWU393283 PGL393283:PGQ393283 PQH393283:PQM393283 QAD393283:QAI393283 QJZ393283:QKE393283 QTV393283:QUA393283 RDR393283:RDW393283 RNN393283:RNS393283 RXJ393283:RXO393283 SHF393283:SHK393283 SRB393283:SRG393283 TAX393283:TBC393283 TKT393283:TKY393283 TUP393283:TUU393283 UEL393283:UEQ393283 UOH393283:UOM393283 UYD393283:UYI393283 VHZ393283:VIE393283 VRV393283:VSA393283 WBR393283:WBW393283 WLN393283:WLS393283 WVJ393283:WVO393283 B458819:G458819 IX458819:JC458819 ST458819:SY458819 ACP458819:ACU458819 AML458819:AMQ458819 AWH458819:AWM458819 BGD458819:BGI458819 BPZ458819:BQE458819 BZV458819:CAA458819 CJR458819:CJW458819 CTN458819:CTS458819 DDJ458819:DDO458819 DNF458819:DNK458819 DXB458819:DXG458819 EGX458819:EHC458819 EQT458819:EQY458819 FAP458819:FAU458819 FKL458819:FKQ458819 FUH458819:FUM458819 GED458819:GEI458819 GNZ458819:GOE458819 GXV458819:GYA458819 HHR458819:HHW458819 HRN458819:HRS458819 IBJ458819:IBO458819 ILF458819:ILK458819 IVB458819:IVG458819 JEX458819:JFC458819 JOT458819:JOY458819 JYP458819:JYU458819 KIL458819:KIQ458819 KSH458819:KSM458819 LCD458819:LCI458819 LLZ458819:LME458819 LVV458819:LWA458819 MFR458819:MFW458819 MPN458819:MPS458819 MZJ458819:MZO458819 NJF458819:NJK458819 NTB458819:NTG458819 OCX458819:ODC458819 OMT458819:OMY458819 OWP458819:OWU458819 PGL458819:PGQ458819 PQH458819:PQM458819 QAD458819:QAI458819 QJZ458819:QKE458819 QTV458819:QUA458819 RDR458819:RDW458819 RNN458819:RNS458819 RXJ458819:RXO458819 SHF458819:SHK458819 SRB458819:SRG458819 TAX458819:TBC458819 TKT458819:TKY458819 TUP458819:TUU458819 UEL458819:UEQ458819 UOH458819:UOM458819 UYD458819:UYI458819 VHZ458819:VIE458819 VRV458819:VSA458819 WBR458819:WBW458819 WLN458819:WLS458819 WVJ458819:WVO458819 B524355:G524355 IX524355:JC524355 ST524355:SY524355 ACP524355:ACU524355 AML524355:AMQ524355 AWH524355:AWM524355 BGD524355:BGI524355 BPZ524355:BQE524355 BZV524355:CAA524355 CJR524355:CJW524355 CTN524355:CTS524355 DDJ524355:DDO524355 DNF524355:DNK524355 DXB524355:DXG524355 EGX524355:EHC524355 EQT524355:EQY524355 FAP524355:FAU524355 FKL524355:FKQ524355 FUH524355:FUM524355 GED524355:GEI524355 GNZ524355:GOE524355 GXV524355:GYA524355 HHR524355:HHW524355 HRN524355:HRS524355 IBJ524355:IBO524355 ILF524355:ILK524355 IVB524355:IVG524355 JEX524355:JFC524355 JOT524355:JOY524355 JYP524355:JYU524355 KIL524355:KIQ524355 KSH524355:KSM524355 LCD524355:LCI524355 LLZ524355:LME524355 LVV524355:LWA524355 MFR524355:MFW524355 MPN524355:MPS524355 MZJ524355:MZO524355 NJF524355:NJK524355 NTB524355:NTG524355 OCX524355:ODC524355 OMT524355:OMY524355 OWP524355:OWU524355 PGL524355:PGQ524355 PQH524355:PQM524355 QAD524355:QAI524355 QJZ524355:QKE524355 QTV524355:QUA524355 RDR524355:RDW524355 RNN524355:RNS524355 RXJ524355:RXO524355 SHF524355:SHK524355 SRB524355:SRG524355 TAX524355:TBC524355 TKT524355:TKY524355 TUP524355:TUU524355 UEL524355:UEQ524355 UOH524355:UOM524355 UYD524355:UYI524355 VHZ524355:VIE524355 VRV524355:VSA524355 WBR524355:WBW524355 WLN524355:WLS524355 WVJ524355:WVO524355 B589891:G589891 IX589891:JC589891 ST589891:SY589891 ACP589891:ACU589891 AML589891:AMQ589891 AWH589891:AWM589891 BGD589891:BGI589891 BPZ589891:BQE589891 BZV589891:CAA589891 CJR589891:CJW589891 CTN589891:CTS589891 DDJ589891:DDO589891 DNF589891:DNK589891 DXB589891:DXG589891 EGX589891:EHC589891 EQT589891:EQY589891 FAP589891:FAU589891 FKL589891:FKQ589891 FUH589891:FUM589891 GED589891:GEI589891 GNZ589891:GOE589891 GXV589891:GYA589891 HHR589891:HHW589891 HRN589891:HRS589891 IBJ589891:IBO589891 ILF589891:ILK589891 IVB589891:IVG589891 JEX589891:JFC589891 JOT589891:JOY589891 JYP589891:JYU589891 KIL589891:KIQ589891 KSH589891:KSM589891 LCD589891:LCI589891 LLZ589891:LME589891 LVV589891:LWA589891 MFR589891:MFW589891 MPN589891:MPS589891 MZJ589891:MZO589891 NJF589891:NJK589891 NTB589891:NTG589891 OCX589891:ODC589891 OMT589891:OMY589891 OWP589891:OWU589891 PGL589891:PGQ589891 PQH589891:PQM589891 QAD589891:QAI589891 QJZ589891:QKE589891 QTV589891:QUA589891 RDR589891:RDW589891 RNN589891:RNS589891 RXJ589891:RXO589891 SHF589891:SHK589891 SRB589891:SRG589891 TAX589891:TBC589891 TKT589891:TKY589891 TUP589891:TUU589891 UEL589891:UEQ589891 UOH589891:UOM589891 UYD589891:UYI589891 VHZ589891:VIE589891 VRV589891:VSA589891 WBR589891:WBW589891 WLN589891:WLS589891 WVJ589891:WVO589891 B655427:G655427 IX655427:JC655427 ST655427:SY655427 ACP655427:ACU655427 AML655427:AMQ655427 AWH655427:AWM655427 BGD655427:BGI655427 BPZ655427:BQE655427 BZV655427:CAA655427 CJR655427:CJW655427 CTN655427:CTS655427 DDJ655427:DDO655427 DNF655427:DNK655427 DXB655427:DXG655427 EGX655427:EHC655427 EQT655427:EQY655427 FAP655427:FAU655427 FKL655427:FKQ655427 FUH655427:FUM655427 GED655427:GEI655427 GNZ655427:GOE655427 GXV655427:GYA655427 HHR655427:HHW655427 HRN655427:HRS655427 IBJ655427:IBO655427 ILF655427:ILK655427 IVB655427:IVG655427 JEX655427:JFC655427 JOT655427:JOY655427 JYP655427:JYU655427 KIL655427:KIQ655427 KSH655427:KSM655427 LCD655427:LCI655427 LLZ655427:LME655427 LVV655427:LWA655427 MFR655427:MFW655427 MPN655427:MPS655427 MZJ655427:MZO655427 NJF655427:NJK655427 NTB655427:NTG655427 OCX655427:ODC655427 OMT655427:OMY655427 OWP655427:OWU655427 PGL655427:PGQ655427 PQH655427:PQM655427 QAD655427:QAI655427 QJZ655427:QKE655427 QTV655427:QUA655427 RDR655427:RDW655427 RNN655427:RNS655427 RXJ655427:RXO655427 SHF655427:SHK655427 SRB655427:SRG655427 TAX655427:TBC655427 TKT655427:TKY655427 TUP655427:TUU655427 UEL655427:UEQ655427 UOH655427:UOM655427 UYD655427:UYI655427 VHZ655427:VIE655427 VRV655427:VSA655427 WBR655427:WBW655427 WLN655427:WLS655427 WVJ655427:WVO655427 B720963:G720963 IX720963:JC720963 ST720963:SY720963 ACP720963:ACU720963 AML720963:AMQ720963 AWH720963:AWM720963 BGD720963:BGI720963 BPZ720963:BQE720963 BZV720963:CAA720963 CJR720963:CJW720963 CTN720963:CTS720963 DDJ720963:DDO720963 DNF720963:DNK720963 DXB720963:DXG720963 EGX720963:EHC720963 EQT720963:EQY720963 FAP720963:FAU720963 FKL720963:FKQ720963 FUH720963:FUM720963 GED720963:GEI720963 GNZ720963:GOE720963 GXV720963:GYA720963 HHR720963:HHW720963 HRN720963:HRS720963 IBJ720963:IBO720963 ILF720963:ILK720963 IVB720963:IVG720963 JEX720963:JFC720963 JOT720963:JOY720963 JYP720963:JYU720963 KIL720963:KIQ720963 KSH720963:KSM720963 LCD720963:LCI720963 LLZ720963:LME720963 LVV720963:LWA720963 MFR720963:MFW720963 MPN720963:MPS720963 MZJ720963:MZO720963 NJF720963:NJK720963 NTB720963:NTG720963 OCX720963:ODC720963 OMT720963:OMY720963 OWP720963:OWU720963 PGL720963:PGQ720963 PQH720963:PQM720963 QAD720963:QAI720963 QJZ720963:QKE720963 QTV720963:QUA720963 RDR720963:RDW720963 RNN720963:RNS720963 RXJ720963:RXO720963 SHF720963:SHK720963 SRB720963:SRG720963 TAX720963:TBC720963 TKT720963:TKY720963 TUP720963:TUU720963 UEL720963:UEQ720963 UOH720963:UOM720963 UYD720963:UYI720963 VHZ720963:VIE720963 VRV720963:VSA720963 WBR720963:WBW720963 WLN720963:WLS720963 WVJ720963:WVO720963 B786499:G786499 IX786499:JC786499 ST786499:SY786499 ACP786499:ACU786499 AML786499:AMQ786499 AWH786499:AWM786499 BGD786499:BGI786499 BPZ786499:BQE786499 BZV786499:CAA786499 CJR786499:CJW786499 CTN786499:CTS786499 DDJ786499:DDO786499 DNF786499:DNK786499 DXB786499:DXG786499 EGX786499:EHC786499 EQT786499:EQY786499 FAP786499:FAU786499 FKL786499:FKQ786499 FUH786499:FUM786499 GED786499:GEI786499 GNZ786499:GOE786499 GXV786499:GYA786499 HHR786499:HHW786499 HRN786499:HRS786499 IBJ786499:IBO786499 ILF786499:ILK786499 IVB786499:IVG786499 JEX786499:JFC786499 JOT786499:JOY786499 JYP786499:JYU786499 KIL786499:KIQ786499 KSH786499:KSM786499 LCD786499:LCI786499 LLZ786499:LME786499 LVV786499:LWA786499 MFR786499:MFW786499 MPN786499:MPS786499 MZJ786499:MZO786499 NJF786499:NJK786499 NTB786499:NTG786499 OCX786499:ODC786499 OMT786499:OMY786499 OWP786499:OWU786499 PGL786499:PGQ786499 PQH786499:PQM786499 QAD786499:QAI786499 QJZ786499:QKE786499 QTV786499:QUA786499 RDR786499:RDW786499 RNN786499:RNS786499 RXJ786499:RXO786499 SHF786499:SHK786499 SRB786499:SRG786499 TAX786499:TBC786499 TKT786499:TKY786499 TUP786499:TUU786499 UEL786499:UEQ786499 UOH786499:UOM786499 UYD786499:UYI786499 VHZ786499:VIE786499 VRV786499:VSA786499 WBR786499:WBW786499 WLN786499:WLS786499 WVJ786499:WVO786499 B852035:G852035 IX852035:JC852035 ST852035:SY852035 ACP852035:ACU852035 AML852035:AMQ852035 AWH852035:AWM852035 BGD852035:BGI852035 BPZ852035:BQE852035 BZV852035:CAA852035 CJR852035:CJW852035 CTN852035:CTS852035 DDJ852035:DDO852035 DNF852035:DNK852035 DXB852035:DXG852035 EGX852035:EHC852035 EQT852035:EQY852035 FAP852035:FAU852035 FKL852035:FKQ852035 FUH852035:FUM852035 GED852035:GEI852035 GNZ852035:GOE852035 GXV852035:GYA852035 HHR852035:HHW852035 HRN852035:HRS852035 IBJ852035:IBO852035 ILF852035:ILK852035 IVB852035:IVG852035 JEX852035:JFC852035 JOT852035:JOY852035 JYP852035:JYU852035 KIL852035:KIQ852035 KSH852035:KSM852035 LCD852035:LCI852035 LLZ852035:LME852035 LVV852035:LWA852035 MFR852035:MFW852035 MPN852035:MPS852035 MZJ852035:MZO852035 NJF852035:NJK852035 NTB852035:NTG852035 OCX852035:ODC852035 OMT852035:OMY852035 OWP852035:OWU852035 PGL852035:PGQ852035 PQH852035:PQM852035 QAD852035:QAI852035 QJZ852035:QKE852035 QTV852035:QUA852035 RDR852035:RDW852035 RNN852035:RNS852035 RXJ852035:RXO852035 SHF852035:SHK852035 SRB852035:SRG852035 TAX852035:TBC852035 TKT852035:TKY852035 TUP852035:TUU852035 UEL852035:UEQ852035 UOH852035:UOM852035 UYD852035:UYI852035 VHZ852035:VIE852035 VRV852035:VSA852035 WBR852035:WBW852035 WLN852035:WLS852035 WVJ852035:WVO852035 B917571:G917571 IX917571:JC917571 ST917571:SY917571 ACP917571:ACU917571 AML917571:AMQ917571 AWH917571:AWM917571 BGD917571:BGI917571 BPZ917571:BQE917571 BZV917571:CAA917571 CJR917571:CJW917571 CTN917571:CTS917571 DDJ917571:DDO917571 DNF917571:DNK917571 DXB917571:DXG917571 EGX917571:EHC917571 EQT917571:EQY917571 FAP917571:FAU917571 FKL917571:FKQ917571 FUH917571:FUM917571 GED917571:GEI917571 GNZ917571:GOE917571 GXV917571:GYA917571 HHR917571:HHW917571 HRN917571:HRS917571 IBJ917571:IBO917571 ILF917571:ILK917571 IVB917571:IVG917571 JEX917571:JFC917571 JOT917571:JOY917571 JYP917571:JYU917571 KIL917571:KIQ917571 KSH917571:KSM917571 LCD917571:LCI917571 LLZ917571:LME917571 LVV917571:LWA917571 MFR917571:MFW917571 MPN917571:MPS917571 MZJ917571:MZO917571 NJF917571:NJK917571 NTB917571:NTG917571 OCX917571:ODC917571 OMT917571:OMY917571 OWP917571:OWU917571 PGL917571:PGQ917571 PQH917571:PQM917571 QAD917571:QAI917571 QJZ917571:QKE917571 QTV917571:QUA917571 RDR917571:RDW917571 RNN917571:RNS917571 RXJ917571:RXO917571 SHF917571:SHK917571 SRB917571:SRG917571 TAX917571:TBC917571 TKT917571:TKY917571 TUP917571:TUU917571 UEL917571:UEQ917571 UOH917571:UOM917571 UYD917571:UYI917571 VHZ917571:VIE917571 VRV917571:VSA917571 WBR917571:WBW917571 WLN917571:WLS917571 WVJ917571:WVO917571 B983107:G983107 IX983107:JC983107 ST983107:SY983107 ACP983107:ACU983107 AML983107:AMQ983107 AWH983107:AWM983107 BGD983107:BGI983107 BPZ983107:BQE983107 BZV983107:CAA983107 CJR983107:CJW983107 CTN983107:CTS983107 DDJ983107:DDO983107 DNF983107:DNK983107 DXB983107:DXG983107 EGX983107:EHC983107 EQT983107:EQY983107 FAP983107:FAU983107 FKL983107:FKQ983107 FUH983107:FUM983107 GED983107:GEI983107 GNZ983107:GOE983107 GXV983107:GYA983107 HHR983107:HHW983107 HRN983107:HRS983107 IBJ983107:IBO983107 ILF983107:ILK983107 IVB983107:IVG983107 JEX983107:JFC983107 JOT983107:JOY983107 JYP983107:JYU983107 KIL983107:KIQ983107 KSH983107:KSM983107 LCD983107:LCI983107 LLZ983107:LME983107 LVV983107:LWA983107 MFR983107:MFW983107 MPN983107:MPS983107 MZJ983107:MZO983107 NJF983107:NJK983107 NTB983107:NTG983107 OCX983107:ODC983107 OMT983107:OMY983107 OWP983107:OWU983107 PGL983107:PGQ983107 PQH983107:PQM983107 QAD983107:QAI983107 QJZ983107:QKE983107 QTV983107:QUA983107 RDR983107:RDW983107 RNN983107:RNS983107 RXJ983107:RXO983107 SHF983107:SHK983107 SRB983107:SRG983107 TAX983107:TBC983107 TKT983107:TKY983107 TUP983107:TUU983107 UEL983107:UEQ983107 UOH983107:UOM983107 UYD983107:UYI983107 VHZ983107:VIE983107 VRV983107:VSA983107 WBR983107:WBW983107 WLN983107:WLS983107 WVJ983107:WVO983107 C21:G23 IY21:JC23 SU21:SY23 ACQ21:ACU23 AMM21:AMQ23 AWI21:AWM23 BGE21:BGI23 BQA21:BQE23 BZW21:CAA23 CJS21:CJW23 CTO21:CTS23 DDK21:DDO23 DNG21:DNK23 DXC21:DXG23 EGY21:EHC23 EQU21:EQY23 FAQ21:FAU23 FKM21:FKQ23 FUI21:FUM23 GEE21:GEI23 GOA21:GOE23 GXW21:GYA23 HHS21:HHW23 HRO21:HRS23 IBK21:IBO23 ILG21:ILK23 IVC21:IVG23 JEY21:JFC23 JOU21:JOY23 JYQ21:JYU23 KIM21:KIQ23 KSI21:KSM23 LCE21:LCI23 LMA21:LME23 LVW21:LWA23 MFS21:MFW23 MPO21:MPS23 MZK21:MZO23 NJG21:NJK23 NTC21:NTG23 OCY21:ODC23 OMU21:OMY23 OWQ21:OWU23 PGM21:PGQ23 PQI21:PQM23 QAE21:QAI23 QKA21:QKE23 QTW21:QUA23 RDS21:RDW23 RNO21:RNS23 RXK21:RXO23 SHG21:SHK23 SRC21:SRG23 TAY21:TBC23 TKU21:TKY23 TUQ21:TUU23 UEM21:UEQ23 UOI21:UOM23 UYE21:UYI23 VIA21:VIE23 VRW21:VSA23 WBS21:WBW23 WLO21:WLS23 WVK21:WVO23 C65557:G65559 IY65557:JC65559 SU65557:SY65559 ACQ65557:ACU65559 AMM65557:AMQ65559 AWI65557:AWM65559 BGE65557:BGI65559 BQA65557:BQE65559 BZW65557:CAA65559 CJS65557:CJW65559 CTO65557:CTS65559 DDK65557:DDO65559 DNG65557:DNK65559 DXC65557:DXG65559 EGY65557:EHC65559 EQU65557:EQY65559 FAQ65557:FAU65559 FKM65557:FKQ65559 FUI65557:FUM65559 GEE65557:GEI65559 GOA65557:GOE65559 GXW65557:GYA65559 HHS65557:HHW65559 HRO65557:HRS65559 IBK65557:IBO65559 ILG65557:ILK65559 IVC65557:IVG65559 JEY65557:JFC65559 JOU65557:JOY65559 JYQ65557:JYU65559 KIM65557:KIQ65559 KSI65557:KSM65559 LCE65557:LCI65559 LMA65557:LME65559 LVW65557:LWA65559 MFS65557:MFW65559 MPO65557:MPS65559 MZK65557:MZO65559 NJG65557:NJK65559 NTC65557:NTG65559 OCY65557:ODC65559 OMU65557:OMY65559 OWQ65557:OWU65559 PGM65557:PGQ65559 PQI65557:PQM65559 QAE65557:QAI65559 QKA65557:QKE65559 QTW65557:QUA65559 RDS65557:RDW65559 RNO65557:RNS65559 RXK65557:RXO65559 SHG65557:SHK65559 SRC65557:SRG65559 TAY65557:TBC65559 TKU65557:TKY65559 TUQ65557:TUU65559 UEM65557:UEQ65559 UOI65557:UOM65559 UYE65557:UYI65559 VIA65557:VIE65559 VRW65557:VSA65559 WBS65557:WBW65559 WLO65557:WLS65559 WVK65557:WVO65559 C131093:G131095 IY131093:JC131095 SU131093:SY131095 ACQ131093:ACU131095 AMM131093:AMQ131095 AWI131093:AWM131095 BGE131093:BGI131095 BQA131093:BQE131095 BZW131093:CAA131095 CJS131093:CJW131095 CTO131093:CTS131095 DDK131093:DDO131095 DNG131093:DNK131095 DXC131093:DXG131095 EGY131093:EHC131095 EQU131093:EQY131095 FAQ131093:FAU131095 FKM131093:FKQ131095 FUI131093:FUM131095 GEE131093:GEI131095 GOA131093:GOE131095 GXW131093:GYA131095 HHS131093:HHW131095 HRO131093:HRS131095 IBK131093:IBO131095 ILG131093:ILK131095 IVC131093:IVG131095 JEY131093:JFC131095 JOU131093:JOY131095 JYQ131093:JYU131095 KIM131093:KIQ131095 KSI131093:KSM131095 LCE131093:LCI131095 LMA131093:LME131095 LVW131093:LWA131095 MFS131093:MFW131095 MPO131093:MPS131095 MZK131093:MZO131095 NJG131093:NJK131095 NTC131093:NTG131095 OCY131093:ODC131095 OMU131093:OMY131095 OWQ131093:OWU131095 PGM131093:PGQ131095 PQI131093:PQM131095 QAE131093:QAI131095 QKA131093:QKE131095 QTW131093:QUA131095 RDS131093:RDW131095 RNO131093:RNS131095 RXK131093:RXO131095 SHG131093:SHK131095 SRC131093:SRG131095 TAY131093:TBC131095 TKU131093:TKY131095 TUQ131093:TUU131095 UEM131093:UEQ131095 UOI131093:UOM131095 UYE131093:UYI131095 VIA131093:VIE131095 VRW131093:VSA131095 WBS131093:WBW131095 WLO131093:WLS131095 WVK131093:WVO131095 C196629:G196631 IY196629:JC196631 SU196629:SY196631 ACQ196629:ACU196631 AMM196629:AMQ196631 AWI196629:AWM196631 BGE196629:BGI196631 BQA196629:BQE196631 BZW196629:CAA196631 CJS196629:CJW196631 CTO196629:CTS196631 DDK196629:DDO196631 DNG196629:DNK196631 DXC196629:DXG196631 EGY196629:EHC196631 EQU196629:EQY196631 FAQ196629:FAU196631 FKM196629:FKQ196631 FUI196629:FUM196631 GEE196629:GEI196631 GOA196629:GOE196631 GXW196629:GYA196631 HHS196629:HHW196631 HRO196629:HRS196631 IBK196629:IBO196631 ILG196629:ILK196631 IVC196629:IVG196631 JEY196629:JFC196631 JOU196629:JOY196631 JYQ196629:JYU196631 KIM196629:KIQ196631 KSI196629:KSM196631 LCE196629:LCI196631 LMA196629:LME196631 LVW196629:LWA196631 MFS196629:MFW196631 MPO196629:MPS196631 MZK196629:MZO196631 NJG196629:NJK196631 NTC196629:NTG196631 OCY196629:ODC196631 OMU196629:OMY196631 OWQ196629:OWU196631 PGM196629:PGQ196631 PQI196629:PQM196631 QAE196629:QAI196631 QKA196629:QKE196631 QTW196629:QUA196631 RDS196629:RDW196631 RNO196629:RNS196631 RXK196629:RXO196631 SHG196629:SHK196631 SRC196629:SRG196631 TAY196629:TBC196631 TKU196629:TKY196631 TUQ196629:TUU196631 UEM196629:UEQ196631 UOI196629:UOM196631 UYE196629:UYI196631 VIA196629:VIE196631 VRW196629:VSA196631 WBS196629:WBW196631 WLO196629:WLS196631 WVK196629:WVO196631 C262165:G262167 IY262165:JC262167 SU262165:SY262167 ACQ262165:ACU262167 AMM262165:AMQ262167 AWI262165:AWM262167 BGE262165:BGI262167 BQA262165:BQE262167 BZW262165:CAA262167 CJS262165:CJW262167 CTO262165:CTS262167 DDK262165:DDO262167 DNG262165:DNK262167 DXC262165:DXG262167 EGY262165:EHC262167 EQU262165:EQY262167 FAQ262165:FAU262167 FKM262165:FKQ262167 FUI262165:FUM262167 GEE262165:GEI262167 GOA262165:GOE262167 GXW262165:GYA262167 HHS262165:HHW262167 HRO262165:HRS262167 IBK262165:IBO262167 ILG262165:ILK262167 IVC262165:IVG262167 JEY262165:JFC262167 JOU262165:JOY262167 JYQ262165:JYU262167 KIM262165:KIQ262167 KSI262165:KSM262167 LCE262165:LCI262167 LMA262165:LME262167 LVW262165:LWA262167 MFS262165:MFW262167 MPO262165:MPS262167 MZK262165:MZO262167 NJG262165:NJK262167 NTC262165:NTG262167 OCY262165:ODC262167 OMU262165:OMY262167 OWQ262165:OWU262167 PGM262165:PGQ262167 PQI262165:PQM262167 QAE262165:QAI262167 QKA262165:QKE262167 QTW262165:QUA262167 RDS262165:RDW262167 RNO262165:RNS262167 RXK262165:RXO262167 SHG262165:SHK262167 SRC262165:SRG262167 TAY262165:TBC262167 TKU262165:TKY262167 TUQ262165:TUU262167 UEM262165:UEQ262167 UOI262165:UOM262167 UYE262165:UYI262167 VIA262165:VIE262167 VRW262165:VSA262167 WBS262165:WBW262167 WLO262165:WLS262167 WVK262165:WVO262167 C327701:G327703 IY327701:JC327703 SU327701:SY327703 ACQ327701:ACU327703 AMM327701:AMQ327703 AWI327701:AWM327703 BGE327701:BGI327703 BQA327701:BQE327703 BZW327701:CAA327703 CJS327701:CJW327703 CTO327701:CTS327703 DDK327701:DDO327703 DNG327701:DNK327703 DXC327701:DXG327703 EGY327701:EHC327703 EQU327701:EQY327703 FAQ327701:FAU327703 FKM327701:FKQ327703 FUI327701:FUM327703 GEE327701:GEI327703 GOA327701:GOE327703 GXW327701:GYA327703 HHS327701:HHW327703 HRO327701:HRS327703 IBK327701:IBO327703 ILG327701:ILK327703 IVC327701:IVG327703 JEY327701:JFC327703 JOU327701:JOY327703 JYQ327701:JYU327703 KIM327701:KIQ327703 KSI327701:KSM327703 LCE327701:LCI327703 LMA327701:LME327703 LVW327701:LWA327703 MFS327701:MFW327703 MPO327701:MPS327703 MZK327701:MZO327703 NJG327701:NJK327703 NTC327701:NTG327703 OCY327701:ODC327703 OMU327701:OMY327703 OWQ327701:OWU327703 PGM327701:PGQ327703 PQI327701:PQM327703 QAE327701:QAI327703 QKA327701:QKE327703 QTW327701:QUA327703 RDS327701:RDW327703 RNO327701:RNS327703 RXK327701:RXO327703 SHG327701:SHK327703 SRC327701:SRG327703 TAY327701:TBC327703 TKU327701:TKY327703 TUQ327701:TUU327703 UEM327701:UEQ327703 UOI327701:UOM327703 UYE327701:UYI327703 VIA327701:VIE327703 VRW327701:VSA327703 WBS327701:WBW327703 WLO327701:WLS327703 WVK327701:WVO327703 C393237:G393239 IY393237:JC393239 SU393237:SY393239 ACQ393237:ACU393239 AMM393237:AMQ393239 AWI393237:AWM393239 BGE393237:BGI393239 BQA393237:BQE393239 BZW393237:CAA393239 CJS393237:CJW393239 CTO393237:CTS393239 DDK393237:DDO393239 DNG393237:DNK393239 DXC393237:DXG393239 EGY393237:EHC393239 EQU393237:EQY393239 FAQ393237:FAU393239 FKM393237:FKQ393239 FUI393237:FUM393239 GEE393237:GEI393239 GOA393237:GOE393239 GXW393237:GYA393239 HHS393237:HHW393239 HRO393237:HRS393239 IBK393237:IBO393239 ILG393237:ILK393239 IVC393237:IVG393239 JEY393237:JFC393239 JOU393237:JOY393239 JYQ393237:JYU393239 KIM393237:KIQ393239 KSI393237:KSM393239 LCE393237:LCI393239 LMA393237:LME393239 LVW393237:LWA393239 MFS393237:MFW393239 MPO393237:MPS393239 MZK393237:MZO393239 NJG393237:NJK393239 NTC393237:NTG393239 OCY393237:ODC393239 OMU393237:OMY393239 OWQ393237:OWU393239 PGM393237:PGQ393239 PQI393237:PQM393239 QAE393237:QAI393239 QKA393237:QKE393239 QTW393237:QUA393239 RDS393237:RDW393239 RNO393237:RNS393239 RXK393237:RXO393239 SHG393237:SHK393239 SRC393237:SRG393239 TAY393237:TBC393239 TKU393237:TKY393239 TUQ393237:TUU393239 UEM393237:UEQ393239 UOI393237:UOM393239 UYE393237:UYI393239 VIA393237:VIE393239 VRW393237:VSA393239 WBS393237:WBW393239 WLO393237:WLS393239 WVK393237:WVO393239 C458773:G458775 IY458773:JC458775 SU458773:SY458775 ACQ458773:ACU458775 AMM458773:AMQ458775 AWI458773:AWM458775 BGE458773:BGI458775 BQA458773:BQE458775 BZW458773:CAA458775 CJS458773:CJW458775 CTO458773:CTS458775 DDK458773:DDO458775 DNG458773:DNK458775 DXC458773:DXG458775 EGY458773:EHC458775 EQU458773:EQY458775 FAQ458773:FAU458775 FKM458773:FKQ458775 FUI458773:FUM458775 GEE458773:GEI458775 GOA458773:GOE458775 GXW458773:GYA458775 HHS458773:HHW458775 HRO458773:HRS458775 IBK458773:IBO458775 ILG458773:ILK458775 IVC458773:IVG458775 JEY458773:JFC458775 JOU458773:JOY458775 JYQ458773:JYU458775 KIM458773:KIQ458775 KSI458773:KSM458775 LCE458773:LCI458775 LMA458773:LME458775 LVW458773:LWA458775 MFS458773:MFW458775 MPO458773:MPS458775 MZK458773:MZO458775 NJG458773:NJK458775 NTC458773:NTG458775 OCY458773:ODC458775 OMU458773:OMY458775 OWQ458773:OWU458775 PGM458773:PGQ458775 PQI458773:PQM458775 QAE458773:QAI458775 QKA458773:QKE458775 QTW458773:QUA458775 RDS458773:RDW458775 RNO458773:RNS458775 RXK458773:RXO458775 SHG458773:SHK458775 SRC458773:SRG458775 TAY458773:TBC458775 TKU458773:TKY458775 TUQ458773:TUU458775 UEM458773:UEQ458775 UOI458773:UOM458775 UYE458773:UYI458775 VIA458773:VIE458775 VRW458773:VSA458775 WBS458773:WBW458775 WLO458773:WLS458775 WVK458773:WVO458775 C524309:G524311 IY524309:JC524311 SU524309:SY524311 ACQ524309:ACU524311 AMM524309:AMQ524311 AWI524309:AWM524311 BGE524309:BGI524311 BQA524309:BQE524311 BZW524309:CAA524311 CJS524309:CJW524311 CTO524309:CTS524311 DDK524309:DDO524311 DNG524309:DNK524311 DXC524309:DXG524311 EGY524309:EHC524311 EQU524309:EQY524311 FAQ524309:FAU524311 FKM524309:FKQ524311 FUI524309:FUM524311 GEE524309:GEI524311 GOA524309:GOE524311 GXW524309:GYA524311 HHS524309:HHW524311 HRO524309:HRS524311 IBK524309:IBO524311 ILG524309:ILK524311 IVC524309:IVG524311 JEY524309:JFC524311 JOU524309:JOY524311 JYQ524309:JYU524311 KIM524309:KIQ524311 KSI524309:KSM524311 LCE524309:LCI524311 LMA524309:LME524311 LVW524309:LWA524311 MFS524309:MFW524311 MPO524309:MPS524311 MZK524309:MZO524311 NJG524309:NJK524311 NTC524309:NTG524311 OCY524309:ODC524311 OMU524309:OMY524311 OWQ524309:OWU524311 PGM524309:PGQ524311 PQI524309:PQM524311 QAE524309:QAI524311 QKA524309:QKE524311 QTW524309:QUA524311 RDS524309:RDW524311 RNO524309:RNS524311 RXK524309:RXO524311 SHG524309:SHK524311 SRC524309:SRG524311 TAY524309:TBC524311 TKU524309:TKY524311 TUQ524309:TUU524311 UEM524309:UEQ524311 UOI524309:UOM524311 UYE524309:UYI524311 VIA524309:VIE524311 VRW524309:VSA524311 WBS524309:WBW524311 WLO524309:WLS524311 WVK524309:WVO524311 C589845:G589847 IY589845:JC589847 SU589845:SY589847 ACQ589845:ACU589847 AMM589845:AMQ589847 AWI589845:AWM589847 BGE589845:BGI589847 BQA589845:BQE589847 BZW589845:CAA589847 CJS589845:CJW589847 CTO589845:CTS589847 DDK589845:DDO589847 DNG589845:DNK589847 DXC589845:DXG589847 EGY589845:EHC589847 EQU589845:EQY589847 FAQ589845:FAU589847 FKM589845:FKQ589847 FUI589845:FUM589847 GEE589845:GEI589847 GOA589845:GOE589847 GXW589845:GYA589847 HHS589845:HHW589847 HRO589845:HRS589847 IBK589845:IBO589847 ILG589845:ILK589847 IVC589845:IVG589847 JEY589845:JFC589847 JOU589845:JOY589847 JYQ589845:JYU589847 KIM589845:KIQ589847 KSI589845:KSM589847 LCE589845:LCI589847 LMA589845:LME589847 LVW589845:LWA589847 MFS589845:MFW589847 MPO589845:MPS589847 MZK589845:MZO589847 NJG589845:NJK589847 NTC589845:NTG589847 OCY589845:ODC589847 OMU589845:OMY589847 OWQ589845:OWU589847 PGM589845:PGQ589847 PQI589845:PQM589847 QAE589845:QAI589847 QKA589845:QKE589847 QTW589845:QUA589847 RDS589845:RDW589847 RNO589845:RNS589847 RXK589845:RXO589847 SHG589845:SHK589847 SRC589845:SRG589847 TAY589845:TBC589847 TKU589845:TKY589847 TUQ589845:TUU589847 UEM589845:UEQ589847 UOI589845:UOM589847 UYE589845:UYI589847 VIA589845:VIE589847 VRW589845:VSA589847 WBS589845:WBW589847 WLO589845:WLS589847 WVK589845:WVO589847 C655381:G655383 IY655381:JC655383 SU655381:SY655383 ACQ655381:ACU655383 AMM655381:AMQ655383 AWI655381:AWM655383 BGE655381:BGI655383 BQA655381:BQE655383 BZW655381:CAA655383 CJS655381:CJW655383 CTO655381:CTS655383 DDK655381:DDO655383 DNG655381:DNK655383 DXC655381:DXG655383 EGY655381:EHC655383 EQU655381:EQY655383 FAQ655381:FAU655383 FKM655381:FKQ655383 FUI655381:FUM655383 GEE655381:GEI655383 GOA655381:GOE655383 GXW655381:GYA655383 HHS655381:HHW655383 HRO655381:HRS655383 IBK655381:IBO655383 ILG655381:ILK655383 IVC655381:IVG655383 JEY655381:JFC655383 JOU655381:JOY655383 JYQ655381:JYU655383 KIM655381:KIQ655383 KSI655381:KSM655383 LCE655381:LCI655383 LMA655381:LME655383 LVW655381:LWA655383 MFS655381:MFW655383 MPO655381:MPS655383 MZK655381:MZO655383 NJG655381:NJK655383 NTC655381:NTG655383 OCY655381:ODC655383 OMU655381:OMY655383 OWQ655381:OWU655383 PGM655381:PGQ655383 PQI655381:PQM655383 QAE655381:QAI655383 QKA655381:QKE655383 QTW655381:QUA655383 RDS655381:RDW655383 RNO655381:RNS655383 RXK655381:RXO655383 SHG655381:SHK655383 SRC655381:SRG655383 TAY655381:TBC655383 TKU655381:TKY655383 TUQ655381:TUU655383 UEM655381:UEQ655383 UOI655381:UOM655383 UYE655381:UYI655383 VIA655381:VIE655383 VRW655381:VSA655383 WBS655381:WBW655383 WLO655381:WLS655383 WVK655381:WVO655383 C720917:G720919 IY720917:JC720919 SU720917:SY720919 ACQ720917:ACU720919 AMM720917:AMQ720919 AWI720917:AWM720919 BGE720917:BGI720919 BQA720917:BQE720919 BZW720917:CAA720919 CJS720917:CJW720919 CTO720917:CTS720919 DDK720917:DDO720919 DNG720917:DNK720919 DXC720917:DXG720919 EGY720917:EHC720919 EQU720917:EQY720919 FAQ720917:FAU720919 FKM720917:FKQ720919 FUI720917:FUM720919 GEE720917:GEI720919 GOA720917:GOE720919 GXW720917:GYA720919 HHS720917:HHW720919 HRO720917:HRS720919 IBK720917:IBO720919 ILG720917:ILK720919 IVC720917:IVG720919 JEY720917:JFC720919 JOU720917:JOY720919 JYQ720917:JYU720919 KIM720917:KIQ720919 KSI720917:KSM720919 LCE720917:LCI720919 LMA720917:LME720919 LVW720917:LWA720919 MFS720917:MFW720919 MPO720917:MPS720919 MZK720917:MZO720919 NJG720917:NJK720919 NTC720917:NTG720919 OCY720917:ODC720919 OMU720917:OMY720919 OWQ720917:OWU720919 PGM720917:PGQ720919 PQI720917:PQM720919 QAE720917:QAI720919 QKA720917:QKE720919 QTW720917:QUA720919 RDS720917:RDW720919 RNO720917:RNS720919 RXK720917:RXO720919 SHG720917:SHK720919 SRC720917:SRG720919 TAY720917:TBC720919 TKU720917:TKY720919 TUQ720917:TUU720919 UEM720917:UEQ720919 UOI720917:UOM720919 UYE720917:UYI720919 VIA720917:VIE720919 VRW720917:VSA720919 WBS720917:WBW720919 WLO720917:WLS720919 WVK720917:WVO720919 C786453:G786455 IY786453:JC786455 SU786453:SY786455 ACQ786453:ACU786455 AMM786453:AMQ786455 AWI786453:AWM786455 BGE786453:BGI786455 BQA786453:BQE786455 BZW786453:CAA786455 CJS786453:CJW786455 CTO786453:CTS786455 DDK786453:DDO786455 DNG786453:DNK786455 DXC786453:DXG786455 EGY786453:EHC786455 EQU786453:EQY786455 FAQ786453:FAU786455 FKM786453:FKQ786455 FUI786453:FUM786455 GEE786453:GEI786455 GOA786453:GOE786455 GXW786453:GYA786455 HHS786453:HHW786455 HRO786453:HRS786455 IBK786453:IBO786455 ILG786453:ILK786455 IVC786453:IVG786455 JEY786453:JFC786455 JOU786453:JOY786455 JYQ786453:JYU786455 KIM786453:KIQ786455 KSI786453:KSM786455 LCE786453:LCI786455 LMA786453:LME786455 LVW786453:LWA786455 MFS786453:MFW786455 MPO786453:MPS786455 MZK786453:MZO786455 NJG786453:NJK786455 NTC786453:NTG786455 OCY786453:ODC786455 OMU786453:OMY786455 OWQ786453:OWU786455 PGM786453:PGQ786455 PQI786453:PQM786455 QAE786453:QAI786455 QKA786453:QKE786455 QTW786453:QUA786455 RDS786453:RDW786455 RNO786453:RNS786455 RXK786453:RXO786455 SHG786453:SHK786455 SRC786453:SRG786455 TAY786453:TBC786455 TKU786453:TKY786455 TUQ786453:TUU786455 UEM786453:UEQ786455 UOI786453:UOM786455 UYE786453:UYI786455 VIA786453:VIE786455 VRW786453:VSA786455 WBS786453:WBW786455 WLO786453:WLS786455 WVK786453:WVO786455 C851989:G851991 IY851989:JC851991 SU851989:SY851991 ACQ851989:ACU851991 AMM851989:AMQ851991 AWI851989:AWM851991 BGE851989:BGI851991 BQA851989:BQE851991 BZW851989:CAA851991 CJS851989:CJW851991 CTO851989:CTS851991 DDK851989:DDO851991 DNG851989:DNK851991 DXC851989:DXG851991 EGY851989:EHC851991 EQU851989:EQY851991 FAQ851989:FAU851991 FKM851989:FKQ851991 FUI851989:FUM851991 GEE851989:GEI851991 GOA851989:GOE851991 GXW851989:GYA851991 HHS851989:HHW851991 HRO851989:HRS851991 IBK851989:IBO851991 ILG851989:ILK851991 IVC851989:IVG851991 JEY851989:JFC851991 JOU851989:JOY851991 JYQ851989:JYU851991 KIM851989:KIQ851991 KSI851989:KSM851991 LCE851989:LCI851991 LMA851989:LME851991 LVW851989:LWA851991 MFS851989:MFW851991 MPO851989:MPS851991 MZK851989:MZO851991 NJG851989:NJK851991 NTC851989:NTG851991 OCY851989:ODC851991 OMU851989:OMY851991 OWQ851989:OWU851991 PGM851989:PGQ851991 PQI851989:PQM851991 QAE851989:QAI851991 QKA851989:QKE851991 QTW851989:QUA851991 RDS851989:RDW851991 RNO851989:RNS851991 RXK851989:RXO851991 SHG851989:SHK851991 SRC851989:SRG851991 TAY851989:TBC851991 TKU851989:TKY851991 TUQ851989:TUU851991 UEM851989:UEQ851991 UOI851989:UOM851991 UYE851989:UYI851991 VIA851989:VIE851991 VRW851989:VSA851991 WBS851989:WBW851991 WLO851989:WLS851991 WVK851989:WVO851991 C917525:G917527 IY917525:JC917527 SU917525:SY917527 ACQ917525:ACU917527 AMM917525:AMQ917527 AWI917525:AWM917527 BGE917525:BGI917527 BQA917525:BQE917527 BZW917525:CAA917527 CJS917525:CJW917527 CTO917525:CTS917527 DDK917525:DDO917527 DNG917525:DNK917527 DXC917525:DXG917527 EGY917525:EHC917527 EQU917525:EQY917527 FAQ917525:FAU917527 FKM917525:FKQ917527 FUI917525:FUM917527 GEE917525:GEI917527 GOA917525:GOE917527 GXW917525:GYA917527 HHS917525:HHW917527 HRO917525:HRS917527 IBK917525:IBO917527 ILG917525:ILK917527 IVC917525:IVG917527 JEY917525:JFC917527 JOU917525:JOY917527 JYQ917525:JYU917527 KIM917525:KIQ917527 KSI917525:KSM917527 LCE917525:LCI917527 LMA917525:LME917527 LVW917525:LWA917527 MFS917525:MFW917527 MPO917525:MPS917527 MZK917525:MZO917527 NJG917525:NJK917527 NTC917525:NTG917527 OCY917525:ODC917527 OMU917525:OMY917527 OWQ917525:OWU917527 PGM917525:PGQ917527 PQI917525:PQM917527 QAE917525:QAI917527 QKA917525:QKE917527 QTW917525:QUA917527 RDS917525:RDW917527 RNO917525:RNS917527 RXK917525:RXO917527 SHG917525:SHK917527 SRC917525:SRG917527 TAY917525:TBC917527 TKU917525:TKY917527 TUQ917525:TUU917527 UEM917525:UEQ917527 UOI917525:UOM917527 UYE917525:UYI917527 VIA917525:VIE917527 VRW917525:VSA917527 WBS917525:WBW917527 WLO917525:WLS917527 WVK917525:WVO917527 C983061:G983063 IY983061:JC983063 SU983061:SY983063 ACQ983061:ACU983063 AMM983061:AMQ983063 AWI983061:AWM983063 BGE983061:BGI983063 BQA983061:BQE983063 BZW983061:CAA983063 CJS983061:CJW983063 CTO983061:CTS983063 DDK983061:DDO983063 DNG983061:DNK983063 DXC983061:DXG983063 EGY983061:EHC983063 EQU983061:EQY983063 FAQ983061:FAU983063 FKM983061:FKQ983063 FUI983061:FUM983063 GEE983061:GEI983063 GOA983061:GOE983063 GXW983061:GYA983063 HHS983061:HHW983063 HRO983061:HRS983063 IBK983061:IBO983063 ILG983061:ILK983063 IVC983061:IVG983063 JEY983061:JFC983063 JOU983061:JOY983063 JYQ983061:JYU983063 KIM983061:KIQ983063 KSI983061:KSM983063 LCE983061:LCI983063 LMA983061:LME983063 LVW983061:LWA983063 MFS983061:MFW983063 MPO983061:MPS983063 MZK983061:MZO983063 NJG983061:NJK983063 NTC983061:NTG983063 OCY983061:ODC983063 OMU983061:OMY983063 OWQ983061:OWU983063 PGM983061:PGQ983063 PQI983061:PQM983063 QAE983061:QAI983063 QKA983061:QKE983063 QTW983061:QUA983063 RDS983061:RDW983063 RNO983061:RNS983063 RXK983061:RXO983063 SHG983061:SHK983063 SRC983061:SRG983063 TAY983061:TBC983063 TKU983061:TKY983063 TUQ983061:TUU983063 UEM983061:UEQ983063 UOI983061:UOM983063 UYE983061:UYI983063 VIA983061:VIE983063 VRW983061:VSA983063 WBS983061:WBW983063 WLO983061:WLS983063 WVK983061:WVO983063 C17:G17 IY17:JC17 SU17:SY17 ACQ17:ACU17 AMM17:AMQ17 AWI17:AWM17 BGE17:BGI17 BQA17:BQE17 BZW17:CAA17 CJS17:CJW17 CTO17:CTS17 DDK17:DDO17 DNG17:DNK17 DXC17:DXG17 EGY17:EHC17 EQU17:EQY17 FAQ17:FAU17 FKM17:FKQ17 FUI17:FUM17 GEE17:GEI17 GOA17:GOE17 GXW17:GYA17 HHS17:HHW17 HRO17:HRS17 IBK17:IBO17 ILG17:ILK17 IVC17:IVG17 JEY17:JFC17 JOU17:JOY17 JYQ17:JYU17 KIM17:KIQ17 KSI17:KSM17 LCE17:LCI17 LMA17:LME17 LVW17:LWA17 MFS17:MFW17 MPO17:MPS17 MZK17:MZO17 NJG17:NJK17 NTC17:NTG17 OCY17:ODC17 OMU17:OMY17 OWQ17:OWU17 PGM17:PGQ17 PQI17:PQM17 QAE17:QAI17 QKA17:QKE17 QTW17:QUA17 RDS17:RDW17 RNO17:RNS17 RXK17:RXO17 SHG17:SHK17 SRC17:SRG17 TAY17:TBC17 TKU17:TKY17 TUQ17:TUU17 UEM17:UEQ17 UOI17:UOM17 UYE17:UYI17 VIA17:VIE17 VRW17:VSA17 WBS17:WBW17 WLO17:WLS17 WVK17:WVO17 C65553:G65553 IY65553:JC65553 SU65553:SY65553 ACQ65553:ACU65553 AMM65553:AMQ65553 AWI65553:AWM65553 BGE65553:BGI65553 BQA65553:BQE65553 BZW65553:CAA65553 CJS65553:CJW65553 CTO65553:CTS65553 DDK65553:DDO65553 DNG65553:DNK65553 DXC65553:DXG65553 EGY65553:EHC65553 EQU65553:EQY65553 FAQ65553:FAU65553 FKM65553:FKQ65553 FUI65553:FUM65553 GEE65553:GEI65553 GOA65553:GOE65553 GXW65553:GYA65553 HHS65553:HHW65553 HRO65553:HRS65553 IBK65553:IBO65553 ILG65553:ILK65553 IVC65553:IVG65553 JEY65553:JFC65553 JOU65553:JOY65553 JYQ65553:JYU65553 KIM65553:KIQ65553 KSI65553:KSM65553 LCE65553:LCI65553 LMA65553:LME65553 LVW65553:LWA65553 MFS65553:MFW65553 MPO65553:MPS65553 MZK65553:MZO65553 NJG65553:NJK65553 NTC65553:NTG65553 OCY65553:ODC65553 OMU65553:OMY65553 OWQ65553:OWU65553 PGM65553:PGQ65553 PQI65553:PQM65553 QAE65553:QAI65553 QKA65553:QKE65553 QTW65553:QUA65553 RDS65553:RDW65553 RNO65553:RNS65553 RXK65553:RXO65553 SHG65553:SHK65553 SRC65553:SRG65553 TAY65553:TBC65553 TKU65553:TKY65553 TUQ65553:TUU65553 UEM65553:UEQ65553 UOI65553:UOM65553 UYE65553:UYI65553 VIA65553:VIE65553 VRW65553:VSA65553 WBS65553:WBW65553 WLO65553:WLS65553 WVK65553:WVO65553 C131089:G131089 IY131089:JC131089 SU131089:SY131089 ACQ131089:ACU131089 AMM131089:AMQ131089 AWI131089:AWM131089 BGE131089:BGI131089 BQA131089:BQE131089 BZW131089:CAA131089 CJS131089:CJW131089 CTO131089:CTS131089 DDK131089:DDO131089 DNG131089:DNK131089 DXC131089:DXG131089 EGY131089:EHC131089 EQU131089:EQY131089 FAQ131089:FAU131089 FKM131089:FKQ131089 FUI131089:FUM131089 GEE131089:GEI131089 GOA131089:GOE131089 GXW131089:GYA131089 HHS131089:HHW131089 HRO131089:HRS131089 IBK131089:IBO131089 ILG131089:ILK131089 IVC131089:IVG131089 JEY131089:JFC131089 JOU131089:JOY131089 JYQ131089:JYU131089 KIM131089:KIQ131089 KSI131089:KSM131089 LCE131089:LCI131089 LMA131089:LME131089 LVW131089:LWA131089 MFS131089:MFW131089 MPO131089:MPS131089 MZK131089:MZO131089 NJG131089:NJK131089 NTC131089:NTG131089 OCY131089:ODC131089 OMU131089:OMY131089 OWQ131089:OWU131089 PGM131089:PGQ131089 PQI131089:PQM131089 QAE131089:QAI131089 QKA131089:QKE131089 QTW131089:QUA131089 RDS131089:RDW131089 RNO131089:RNS131089 RXK131089:RXO131089 SHG131089:SHK131089 SRC131089:SRG131089 TAY131089:TBC131089 TKU131089:TKY131089 TUQ131089:TUU131089 UEM131089:UEQ131089 UOI131089:UOM131089 UYE131089:UYI131089 VIA131089:VIE131089 VRW131089:VSA131089 WBS131089:WBW131089 WLO131089:WLS131089 WVK131089:WVO131089 C196625:G196625 IY196625:JC196625 SU196625:SY196625 ACQ196625:ACU196625 AMM196625:AMQ196625 AWI196625:AWM196625 BGE196625:BGI196625 BQA196625:BQE196625 BZW196625:CAA196625 CJS196625:CJW196625 CTO196625:CTS196625 DDK196625:DDO196625 DNG196625:DNK196625 DXC196625:DXG196625 EGY196625:EHC196625 EQU196625:EQY196625 FAQ196625:FAU196625 FKM196625:FKQ196625 FUI196625:FUM196625 GEE196625:GEI196625 GOA196625:GOE196625 GXW196625:GYA196625 HHS196625:HHW196625 HRO196625:HRS196625 IBK196625:IBO196625 ILG196625:ILK196625 IVC196625:IVG196625 JEY196625:JFC196625 JOU196625:JOY196625 JYQ196625:JYU196625 KIM196625:KIQ196625 KSI196625:KSM196625 LCE196625:LCI196625 LMA196625:LME196625 LVW196625:LWA196625 MFS196625:MFW196625 MPO196625:MPS196625 MZK196625:MZO196625 NJG196625:NJK196625 NTC196625:NTG196625 OCY196625:ODC196625 OMU196625:OMY196625 OWQ196625:OWU196625 PGM196625:PGQ196625 PQI196625:PQM196625 QAE196625:QAI196625 QKA196625:QKE196625 QTW196625:QUA196625 RDS196625:RDW196625 RNO196625:RNS196625 RXK196625:RXO196625 SHG196625:SHK196625 SRC196625:SRG196625 TAY196625:TBC196625 TKU196625:TKY196625 TUQ196625:TUU196625 UEM196625:UEQ196625 UOI196625:UOM196625 UYE196625:UYI196625 VIA196625:VIE196625 VRW196625:VSA196625 WBS196625:WBW196625 WLO196625:WLS196625 WVK196625:WVO196625 C262161:G262161 IY262161:JC262161 SU262161:SY262161 ACQ262161:ACU262161 AMM262161:AMQ262161 AWI262161:AWM262161 BGE262161:BGI262161 BQA262161:BQE262161 BZW262161:CAA262161 CJS262161:CJW262161 CTO262161:CTS262161 DDK262161:DDO262161 DNG262161:DNK262161 DXC262161:DXG262161 EGY262161:EHC262161 EQU262161:EQY262161 FAQ262161:FAU262161 FKM262161:FKQ262161 FUI262161:FUM262161 GEE262161:GEI262161 GOA262161:GOE262161 GXW262161:GYA262161 HHS262161:HHW262161 HRO262161:HRS262161 IBK262161:IBO262161 ILG262161:ILK262161 IVC262161:IVG262161 JEY262161:JFC262161 JOU262161:JOY262161 JYQ262161:JYU262161 KIM262161:KIQ262161 KSI262161:KSM262161 LCE262161:LCI262161 LMA262161:LME262161 LVW262161:LWA262161 MFS262161:MFW262161 MPO262161:MPS262161 MZK262161:MZO262161 NJG262161:NJK262161 NTC262161:NTG262161 OCY262161:ODC262161 OMU262161:OMY262161 OWQ262161:OWU262161 PGM262161:PGQ262161 PQI262161:PQM262161 QAE262161:QAI262161 QKA262161:QKE262161 QTW262161:QUA262161 RDS262161:RDW262161 RNO262161:RNS262161 RXK262161:RXO262161 SHG262161:SHK262161 SRC262161:SRG262161 TAY262161:TBC262161 TKU262161:TKY262161 TUQ262161:TUU262161 UEM262161:UEQ262161 UOI262161:UOM262161 UYE262161:UYI262161 VIA262161:VIE262161 VRW262161:VSA262161 WBS262161:WBW262161 WLO262161:WLS262161 WVK262161:WVO262161 C327697:G327697 IY327697:JC327697 SU327697:SY327697 ACQ327697:ACU327697 AMM327697:AMQ327697 AWI327697:AWM327697 BGE327697:BGI327697 BQA327697:BQE327697 BZW327697:CAA327697 CJS327697:CJW327697 CTO327697:CTS327697 DDK327697:DDO327697 DNG327697:DNK327697 DXC327697:DXG327697 EGY327697:EHC327697 EQU327697:EQY327697 FAQ327697:FAU327697 FKM327697:FKQ327697 FUI327697:FUM327697 GEE327697:GEI327697 GOA327697:GOE327697 GXW327697:GYA327697 HHS327697:HHW327697 HRO327697:HRS327697 IBK327697:IBO327697 ILG327697:ILK327697 IVC327697:IVG327697 JEY327697:JFC327697 JOU327697:JOY327697 JYQ327697:JYU327697 KIM327697:KIQ327697 KSI327697:KSM327697 LCE327697:LCI327697 LMA327697:LME327697 LVW327697:LWA327697 MFS327697:MFW327697 MPO327697:MPS327697 MZK327697:MZO327697 NJG327697:NJK327697 NTC327697:NTG327697 OCY327697:ODC327697 OMU327697:OMY327697 OWQ327697:OWU327697 PGM327697:PGQ327697 PQI327697:PQM327697 QAE327697:QAI327697 QKA327697:QKE327697 QTW327697:QUA327697 RDS327697:RDW327697 RNO327697:RNS327697 RXK327697:RXO327697 SHG327697:SHK327697 SRC327697:SRG327697 TAY327697:TBC327697 TKU327697:TKY327697 TUQ327697:TUU327697 UEM327697:UEQ327697 UOI327697:UOM327697 UYE327697:UYI327697 VIA327697:VIE327697 VRW327697:VSA327697 WBS327697:WBW327697 WLO327697:WLS327697 WVK327697:WVO327697 C393233:G393233 IY393233:JC393233 SU393233:SY393233 ACQ393233:ACU393233 AMM393233:AMQ393233 AWI393233:AWM393233 BGE393233:BGI393233 BQA393233:BQE393233 BZW393233:CAA393233 CJS393233:CJW393233 CTO393233:CTS393233 DDK393233:DDO393233 DNG393233:DNK393233 DXC393233:DXG393233 EGY393233:EHC393233 EQU393233:EQY393233 FAQ393233:FAU393233 FKM393233:FKQ393233 FUI393233:FUM393233 GEE393233:GEI393233 GOA393233:GOE393233 GXW393233:GYA393233 HHS393233:HHW393233 HRO393233:HRS393233 IBK393233:IBO393233 ILG393233:ILK393233 IVC393233:IVG393233 JEY393233:JFC393233 JOU393233:JOY393233 JYQ393233:JYU393233 KIM393233:KIQ393233 KSI393233:KSM393233 LCE393233:LCI393233 LMA393233:LME393233 LVW393233:LWA393233 MFS393233:MFW393233 MPO393233:MPS393233 MZK393233:MZO393233 NJG393233:NJK393233 NTC393233:NTG393233 OCY393233:ODC393233 OMU393233:OMY393233 OWQ393233:OWU393233 PGM393233:PGQ393233 PQI393233:PQM393233 QAE393233:QAI393233 QKA393233:QKE393233 QTW393233:QUA393233 RDS393233:RDW393233 RNO393233:RNS393233 RXK393233:RXO393233 SHG393233:SHK393233 SRC393233:SRG393233 TAY393233:TBC393233 TKU393233:TKY393233 TUQ393233:TUU393233 UEM393233:UEQ393233 UOI393233:UOM393233 UYE393233:UYI393233 VIA393233:VIE393233 VRW393233:VSA393233 WBS393233:WBW393233 WLO393233:WLS393233 WVK393233:WVO393233 C458769:G458769 IY458769:JC458769 SU458769:SY458769 ACQ458769:ACU458769 AMM458769:AMQ458769 AWI458769:AWM458769 BGE458769:BGI458769 BQA458769:BQE458769 BZW458769:CAA458769 CJS458769:CJW458769 CTO458769:CTS458769 DDK458769:DDO458769 DNG458769:DNK458769 DXC458769:DXG458769 EGY458769:EHC458769 EQU458769:EQY458769 FAQ458769:FAU458769 FKM458769:FKQ458769 FUI458769:FUM458769 GEE458769:GEI458769 GOA458769:GOE458769 GXW458769:GYA458769 HHS458769:HHW458769 HRO458769:HRS458769 IBK458769:IBO458769 ILG458769:ILK458769 IVC458769:IVG458769 JEY458769:JFC458769 JOU458769:JOY458769 JYQ458769:JYU458769 KIM458769:KIQ458769 KSI458769:KSM458769 LCE458769:LCI458769 LMA458769:LME458769 LVW458769:LWA458769 MFS458769:MFW458769 MPO458769:MPS458769 MZK458769:MZO458769 NJG458769:NJK458769 NTC458769:NTG458769 OCY458769:ODC458769 OMU458769:OMY458769 OWQ458769:OWU458769 PGM458769:PGQ458769 PQI458769:PQM458769 QAE458769:QAI458769 QKA458769:QKE458769 QTW458769:QUA458769 RDS458769:RDW458769 RNO458769:RNS458769 RXK458769:RXO458769 SHG458769:SHK458769 SRC458769:SRG458769 TAY458769:TBC458769 TKU458769:TKY458769 TUQ458769:TUU458769 UEM458769:UEQ458769 UOI458769:UOM458769 UYE458769:UYI458769 VIA458769:VIE458769 VRW458769:VSA458769 WBS458769:WBW458769 WLO458769:WLS458769 WVK458769:WVO458769 C524305:G524305 IY524305:JC524305 SU524305:SY524305 ACQ524305:ACU524305 AMM524305:AMQ524305 AWI524305:AWM524305 BGE524305:BGI524305 BQA524305:BQE524305 BZW524305:CAA524305 CJS524305:CJW524305 CTO524305:CTS524305 DDK524305:DDO524305 DNG524305:DNK524305 DXC524305:DXG524305 EGY524305:EHC524305 EQU524305:EQY524305 FAQ524305:FAU524305 FKM524305:FKQ524305 FUI524305:FUM524305 GEE524305:GEI524305 GOA524305:GOE524305 GXW524305:GYA524305 HHS524305:HHW524305 HRO524305:HRS524305 IBK524305:IBO524305 ILG524305:ILK524305 IVC524305:IVG524305 JEY524305:JFC524305 JOU524305:JOY524305 JYQ524305:JYU524305 KIM524305:KIQ524305 KSI524305:KSM524305 LCE524305:LCI524305 LMA524305:LME524305 LVW524305:LWA524305 MFS524305:MFW524305 MPO524305:MPS524305 MZK524305:MZO524305 NJG524305:NJK524305 NTC524305:NTG524305 OCY524305:ODC524305 OMU524305:OMY524305 OWQ524305:OWU524305 PGM524305:PGQ524305 PQI524305:PQM524305 QAE524305:QAI524305 QKA524305:QKE524305 QTW524305:QUA524305 RDS524305:RDW524305 RNO524305:RNS524305 RXK524305:RXO524305 SHG524305:SHK524305 SRC524305:SRG524305 TAY524305:TBC524305 TKU524305:TKY524305 TUQ524305:TUU524305 UEM524305:UEQ524305 UOI524305:UOM524305 UYE524305:UYI524305 VIA524305:VIE524305 VRW524305:VSA524305 WBS524305:WBW524305 WLO524305:WLS524305 WVK524305:WVO524305 C589841:G589841 IY589841:JC589841 SU589841:SY589841 ACQ589841:ACU589841 AMM589841:AMQ589841 AWI589841:AWM589841 BGE589841:BGI589841 BQA589841:BQE589841 BZW589841:CAA589841 CJS589841:CJW589841 CTO589841:CTS589841 DDK589841:DDO589841 DNG589841:DNK589841 DXC589841:DXG589841 EGY589841:EHC589841 EQU589841:EQY589841 FAQ589841:FAU589841 FKM589841:FKQ589841 FUI589841:FUM589841 GEE589841:GEI589841 GOA589841:GOE589841 GXW589841:GYA589841 HHS589841:HHW589841 HRO589841:HRS589841 IBK589841:IBO589841 ILG589841:ILK589841 IVC589841:IVG589841 JEY589841:JFC589841 JOU589841:JOY589841 JYQ589841:JYU589841 KIM589841:KIQ589841 KSI589841:KSM589841 LCE589841:LCI589841 LMA589841:LME589841 LVW589841:LWA589841 MFS589841:MFW589841 MPO589841:MPS589841 MZK589841:MZO589841 NJG589841:NJK589841 NTC589841:NTG589841 OCY589841:ODC589841 OMU589841:OMY589841 OWQ589841:OWU589841 PGM589841:PGQ589841 PQI589841:PQM589841 QAE589841:QAI589841 QKA589841:QKE589841 QTW589841:QUA589841 RDS589841:RDW589841 RNO589841:RNS589841 RXK589841:RXO589841 SHG589841:SHK589841 SRC589841:SRG589841 TAY589841:TBC589841 TKU589841:TKY589841 TUQ589841:TUU589841 UEM589841:UEQ589841 UOI589841:UOM589841 UYE589841:UYI589841 VIA589841:VIE589841 VRW589841:VSA589841 WBS589841:WBW589841 WLO589841:WLS589841 WVK589841:WVO589841 C655377:G655377 IY655377:JC655377 SU655377:SY655377 ACQ655377:ACU655377 AMM655377:AMQ655377 AWI655377:AWM655377 BGE655377:BGI655377 BQA655377:BQE655377 BZW655377:CAA655377 CJS655377:CJW655377 CTO655377:CTS655377 DDK655377:DDO655377 DNG655377:DNK655377 DXC655377:DXG655377 EGY655377:EHC655377 EQU655377:EQY655377 FAQ655377:FAU655377 FKM655377:FKQ655377 FUI655377:FUM655377 GEE655377:GEI655377 GOA655377:GOE655377 GXW655377:GYA655377 HHS655377:HHW655377 HRO655377:HRS655377 IBK655377:IBO655377 ILG655377:ILK655377 IVC655377:IVG655377 JEY655377:JFC655377 JOU655377:JOY655377 JYQ655377:JYU655377 KIM655377:KIQ655377 KSI655377:KSM655377 LCE655377:LCI655377 LMA655377:LME655377 LVW655377:LWA655377 MFS655377:MFW655377 MPO655377:MPS655377 MZK655377:MZO655377 NJG655377:NJK655377 NTC655377:NTG655377 OCY655377:ODC655377 OMU655377:OMY655377 OWQ655377:OWU655377 PGM655377:PGQ655377 PQI655377:PQM655377 QAE655377:QAI655377 QKA655377:QKE655377 QTW655377:QUA655377 RDS655377:RDW655377 RNO655377:RNS655377 RXK655377:RXO655377 SHG655377:SHK655377 SRC655377:SRG655377 TAY655377:TBC655377 TKU655377:TKY655377 TUQ655377:TUU655377 UEM655377:UEQ655377 UOI655377:UOM655377 UYE655377:UYI655377 VIA655377:VIE655377 VRW655377:VSA655377 WBS655377:WBW655377 WLO655377:WLS655377 WVK655377:WVO655377 C720913:G720913 IY720913:JC720913 SU720913:SY720913 ACQ720913:ACU720913 AMM720913:AMQ720913 AWI720913:AWM720913 BGE720913:BGI720913 BQA720913:BQE720913 BZW720913:CAA720913 CJS720913:CJW720913 CTO720913:CTS720913 DDK720913:DDO720913 DNG720913:DNK720913 DXC720913:DXG720913 EGY720913:EHC720913 EQU720913:EQY720913 FAQ720913:FAU720913 FKM720913:FKQ720913 FUI720913:FUM720913 GEE720913:GEI720913 GOA720913:GOE720913 GXW720913:GYA720913 HHS720913:HHW720913 HRO720913:HRS720913 IBK720913:IBO720913 ILG720913:ILK720913 IVC720913:IVG720913 JEY720913:JFC720913 JOU720913:JOY720913 JYQ720913:JYU720913 KIM720913:KIQ720913 KSI720913:KSM720913 LCE720913:LCI720913 LMA720913:LME720913 LVW720913:LWA720913 MFS720913:MFW720913 MPO720913:MPS720913 MZK720913:MZO720913 NJG720913:NJK720913 NTC720913:NTG720913 OCY720913:ODC720913 OMU720913:OMY720913 OWQ720913:OWU720913 PGM720913:PGQ720913 PQI720913:PQM720913 QAE720913:QAI720913 QKA720913:QKE720913 QTW720913:QUA720913 RDS720913:RDW720913 RNO720913:RNS720913 RXK720913:RXO720913 SHG720913:SHK720913 SRC720913:SRG720913 TAY720913:TBC720913 TKU720913:TKY720913 TUQ720913:TUU720913 UEM720913:UEQ720913 UOI720913:UOM720913 UYE720913:UYI720913 VIA720913:VIE720913 VRW720913:VSA720913 WBS720913:WBW720913 WLO720913:WLS720913 WVK720913:WVO720913 C786449:G786449 IY786449:JC786449 SU786449:SY786449 ACQ786449:ACU786449 AMM786449:AMQ786449 AWI786449:AWM786449 BGE786449:BGI786449 BQA786449:BQE786449 BZW786449:CAA786449 CJS786449:CJW786449 CTO786449:CTS786449 DDK786449:DDO786449 DNG786449:DNK786449 DXC786449:DXG786449 EGY786449:EHC786449 EQU786449:EQY786449 FAQ786449:FAU786449 FKM786449:FKQ786449 FUI786449:FUM786449 GEE786449:GEI786449 GOA786449:GOE786449 GXW786449:GYA786449 HHS786449:HHW786449 HRO786449:HRS786449 IBK786449:IBO786449 ILG786449:ILK786449 IVC786449:IVG786449 JEY786449:JFC786449 JOU786449:JOY786449 JYQ786449:JYU786449 KIM786449:KIQ786449 KSI786449:KSM786449 LCE786449:LCI786449 LMA786449:LME786449 LVW786449:LWA786449 MFS786449:MFW786449 MPO786449:MPS786449 MZK786449:MZO786449 NJG786449:NJK786449 NTC786449:NTG786449 OCY786449:ODC786449 OMU786449:OMY786449 OWQ786449:OWU786449 PGM786449:PGQ786449 PQI786449:PQM786449 QAE786449:QAI786449 QKA786449:QKE786449 QTW786449:QUA786449 RDS786449:RDW786449 RNO786449:RNS786449 RXK786449:RXO786449 SHG786449:SHK786449 SRC786449:SRG786449 TAY786449:TBC786449 TKU786449:TKY786449 TUQ786449:TUU786449 UEM786449:UEQ786449 UOI786449:UOM786449 UYE786449:UYI786449 VIA786449:VIE786449 VRW786449:VSA786449 WBS786449:WBW786449 WLO786449:WLS786449 WVK786449:WVO786449 C851985:G851985 IY851985:JC851985 SU851985:SY851985 ACQ851985:ACU851985 AMM851985:AMQ851985 AWI851985:AWM851985 BGE851985:BGI851985 BQA851985:BQE851985 BZW851985:CAA851985 CJS851985:CJW851985 CTO851985:CTS851985 DDK851985:DDO851985 DNG851985:DNK851985 DXC851985:DXG851985 EGY851985:EHC851985 EQU851985:EQY851985 FAQ851985:FAU851985 FKM851985:FKQ851985 FUI851985:FUM851985 GEE851985:GEI851985 GOA851985:GOE851985 GXW851985:GYA851985 HHS851985:HHW851985 HRO851985:HRS851985 IBK851985:IBO851985 ILG851985:ILK851985 IVC851985:IVG851985 JEY851985:JFC851985 JOU851985:JOY851985 JYQ851985:JYU851985 KIM851985:KIQ851985 KSI851985:KSM851985 LCE851985:LCI851985 LMA851985:LME851985 LVW851985:LWA851985 MFS851985:MFW851985 MPO851985:MPS851985 MZK851985:MZO851985 NJG851985:NJK851985 NTC851985:NTG851985 OCY851985:ODC851985 OMU851985:OMY851985 OWQ851985:OWU851985 PGM851985:PGQ851985 PQI851985:PQM851985 QAE851985:QAI851985 QKA851985:QKE851985 QTW851985:QUA851985 RDS851985:RDW851985 RNO851985:RNS851985 RXK851985:RXO851985 SHG851985:SHK851985 SRC851985:SRG851985 TAY851985:TBC851985 TKU851985:TKY851985 TUQ851985:TUU851985 UEM851985:UEQ851985 UOI851985:UOM851985 UYE851985:UYI851985 VIA851985:VIE851985 VRW851985:VSA851985 WBS851985:WBW851985 WLO851985:WLS851985 WVK851985:WVO851985 C917521:G917521 IY917521:JC917521 SU917521:SY917521 ACQ917521:ACU917521 AMM917521:AMQ917521 AWI917521:AWM917521 BGE917521:BGI917521 BQA917521:BQE917521 BZW917521:CAA917521 CJS917521:CJW917521 CTO917521:CTS917521 DDK917521:DDO917521 DNG917521:DNK917521 DXC917521:DXG917521 EGY917521:EHC917521 EQU917521:EQY917521 FAQ917521:FAU917521 FKM917521:FKQ917521 FUI917521:FUM917521 GEE917521:GEI917521 GOA917521:GOE917521 GXW917521:GYA917521 HHS917521:HHW917521 HRO917521:HRS917521 IBK917521:IBO917521 ILG917521:ILK917521 IVC917521:IVG917521 JEY917521:JFC917521 JOU917521:JOY917521 JYQ917521:JYU917521 KIM917521:KIQ917521 KSI917521:KSM917521 LCE917521:LCI917521 LMA917521:LME917521 LVW917521:LWA917521 MFS917521:MFW917521 MPO917521:MPS917521 MZK917521:MZO917521 NJG917521:NJK917521 NTC917521:NTG917521 OCY917521:ODC917521 OMU917521:OMY917521 OWQ917521:OWU917521 PGM917521:PGQ917521 PQI917521:PQM917521 QAE917521:QAI917521 QKA917521:QKE917521 QTW917521:QUA917521 RDS917521:RDW917521 RNO917521:RNS917521 RXK917521:RXO917521 SHG917521:SHK917521 SRC917521:SRG917521 TAY917521:TBC917521 TKU917521:TKY917521 TUQ917521:TUU917521 UEM917521:UEQ917521 UOI917521:UOM917521 UYE917521:UYI917521 VIA917521:VIE917521 VRW917521:VSA917521 WBS917521:WBW917521 WLO917521:WLS917521 WVK917521:WVO917521 C983057:G983057 IY983057:JC983057 SU983057:SY983057 ACQ983057:ACU983057 AMM983057:AMQ983057 AWI983057:AWM983057 BGE983057:BGI983057 BQA983057:BQE983057 BZW983057:CAA983057 CJS983057:CJW983057 CTO983057:CTS983057 DDK983057:DDO983057 DNG983057:DNK983057 DXC983057:DXG983057 EGY983057:EHC983057 EQU983057:EQY983057 FAQ983057:FAU983057 FKM983057:FKQ983057 FUI983057:FUM983057 GEE983057:GEI983057 GOA983057:GOE983057 GXW983057:GYA983057 HHS983057:HHW983057 HRO983057:HRS983057 IBK983057:IBO983057 ILG983057:ILK983057 IVC983057:IVG983057 JEY983057:JFC983057 JOU983057:JOY983057 JYQ983057:JYU983057 KIM983057:KIQ983057 KSI983057:KSM983057 LCE983057:LCI983057 LMA983057:LME983057 LVW983057:LWA983057 MFS983057:MFW983057 MPO983057:MPS983057 MZK983057:MZO983057 NJG983057:NJK983057 NTC983057:NTG983057 OCY983057:ODC983057 OMU983057:OMY983057 OWQ983057:OWU983057 PGM983057:PGQ983057 PQI983057:PQM983057 QAE983057:QAI983057 QKA983057:QKE983057 QTW983057:QUA983057 RDS983057:RDW983057 RNO983057:RNS983057 RXK983057:RXO983057 SHG983057:SHK983057 SRC983057:SRG983057 TAY983057:TBC983057 TKU983057:TKY983057 TUQ983057:TUU983057 UEM983057:UEQ983057 UOI983057:UOM983057 UYE983057:UYI983057 VIA983057:VIE983057 VRW983057:VSA983057 WBS983057:WBW983057 WLO983057:WLS983057 WVK983057:WVO983057 C19:G19 IY19:JC19 SU19:SY19 ACQ19:ACU19 AMM19:AMQ19 AWI19:AWM19 BGE19:BGI19 BQA19:BQE19 BZW19:CAA19 CJS19:CJW19 CTO19:CTS19 DDK19:DDO19 DNG19:DNK19 DXC19:DXG19 EGY19:EHC19 EQU19:EQY19 FAQ19:FAU19 FKM19:FKQ19 FUI19:FUM19 GEE19:GEI19 GOA19:GOE19 GXW19:GYA19 HHS19:HHW19 HRO19:HRS19 IBK19:IBO19 ILG19:ILK19 IVC19:IVG19 JEY19:JFC19 JOU19:JOY19 JYQ19:JYU19 KIM19:KIQ19 KSI19:KSM19 LCE19:LCI19 LMA19:LME19 LVW19:LWA19 MFS19:MFW19 MPO19:MPS19 MZK19:MZO19 NJG19:NJK19 NTC19:NTG19 OCY19:ODC19 OMU19:OMY19 OWQ19:OWU19 PGM19:PGQ19 PQI19:PQM19 QAE19:QAI19 QKA19:QKE19 QTW19:QUA19 RDS19:RDW19 RNO19:RNS19 RXK19:RXO19 SHG19:SHK19 SRC19:SRG19 TAY19:TBC19 TKU19:TKY19 TUQ19:TUU19 UEM19:UEQ19 UOI19:UOM19 UYE19:UYI19 VIA19:VIE19 VRW19:VSA19 WBS19:WBW19 WLO19:WLS19 WVK19:WVO19 C65555:G65555 IY65555:JC65555 SU65555:SY65555 ACQ65555:ACU65555 AMM65555:AMQ65555 AWI65555:AWM65555 BGE65555:BGI65555 BQA65555:BQE65555 BZW65555:CAA65555 CJS65555:CJW65555 CTO65555:CTS65555 DDK65555:DDO65555 DNG65555:DNK65555 DXC65555:DXG65555 EGY65555:EHC65555 EQU65555:EQY65555 FAQ65555:FAU65555 FKM65555:FKQ65555 FUI65555:FUM65555 GEE65555:GEI65555 GOA65555:GOE65555 GXW65555:GYA65555 HHS65555:HHW65555 HRO65555:HRS65555 IBK65555:IBO65555 ILG65555:ILK65555 IVC65555:IVG65555 JEY65555:JFC65555 JOU65555:JOY65555 JYQ65555:JYU65555 KIM65555:KIQ65555 KSI65555:KSM65555 LCE65555:LCI65555 LMA65555:LME65555 LVW65555:LWA65555 MFS65555:MFW65555 MPO65555:MPS65555 MZK65555:MZO65555 NJG65555:NJK65555 NTC65555:NTG65555 OCY65555:ODC65555 OMU65555:OMY65555 OWQ65555:OWU65555 PGM65555:PGQ65555 PQI65555:PQM65555 QAE65555:QAI65555 QKA65555:QKE65555 QTW65555:QUA65555 RDS65555:RDW65555 RNO65555:RNS65555 RXK65555:RXO65555 SHG65555:SHK65555 SRC65555:SRG65555 TAY65555:TBC65555 TKU65555:TKY65555 TUQ65555:TUU65555 UEM65555:UEQ65555 UOI65555:UOM65555 UYE65555:UYI65555 VIA65555:VIE65555 VRW65555:VSA65555 WBS65555:WBW65555 WLO65555:WLS65555 WVK65555:WVO65555 C131091:G131091 IY131091:JC131091 SU131091:SY131091 ACQ131091:ACU131091 AMM131091:AMQ131091 AWI131091:AWM131091 BGE131091:BGI131091 BQA131091:BQE131091 BZW131091:CAA131091 CJS131091:CJW131091 CTO131091:CTS131091 DDK131091:DDO131091 DNG131091:DNK131091 DXC131091:DXG131091 EGY131091:EHC131091 EQU131091:EQY131091 FAQ131091:FAU131091 FKM131091:FKQ131091 FUI131091:FUM131091 GEE131091:GEI131091 GOA131091:GOE131091 GXW131091:GYA131091 HHS131091:HHW131091 HRO131091:HRS131091 IBK131091:IBO131091 ILG131091:ILK131091 IVC131091:IVG131091 JEY131091:JFC131091 JOU131091:JOY131091 JYQ131091:JYU131091 KIM131091:KIQ131091 KSI131091:KSM131091 LCE131091:LCI131091 LMA131091:LME131091 LVW131091:LWA131091 MFS131091:MFW131091 MPO131091:MPS131091 MZK131091:MZO131091 NJG131091:NJK131091 NTC131091:NTG131091 OCY131091:ODC131091 OMU131091:OMY131091 OWQ131091:OWU131091 PGM131091:PGQ131091 PQI131091:PQM131091 QAE131091:QAI131091 QKA131091:QKE131091 QTW131091:QUA131091 RDS131091:RDW131091 RNO131091:RNS131091 RXK131091:RXO131091 SHG131091:SHK131091 SRC131091:SRG131091 TAY131091:TBC131091 TKU131091:TKY131091 TUQ131091:TUU131091 UEM131091:UEQ131091 UOI131091:UOM131091 UYE131091:UYI131091 VIA131091:VIE131091 VRW131091:VSA131091 WBS131091:WBW131091 WLO131091:WLS131091 WVK131091:WVO131091 C196627:G196627 IY196627:JC196627 SU196627:SY196627 ACQ196627:ACU196627 AMM196627:AMQ196627 AWI196627:AWM196627 BGE196627:BGI196627 BQA196627:BQE196627 BZW196627:CAA196627 CJS196627:CJW196627 CTO196627:CTS196627 DDK196627:DDO196627 DNG196627:DNK196627 DXC196627:DXG196627 EGY196627:EHC196627 EQU196627:EQY196627 FAQ196627:FAU196627 FKM196627:FKQ196627 FUI196627:FUM196627 GEE196627:GEI196627 GOA196627:GOE196627 GXW196627:GYA196627 HHS196627:HHW196627 HRO196627:HRS196627 IBK196627:IBO196627 ILG196627:ILK196627 IVC196627:IVG196627 JEY196627:JFC196627 JOU196627:JOY196627 JYQ196627:JYU196627 KIM196627:KIQ196627 KSI196627:KSM196627 LCE196627:LCI196627 LMA196627:LME196627 LVW196627:LWA196627 MFS196627:MFW196627 MPO196627:MPS196627 MZK196627:MZO196627 NJG196627:NJK196627 NTC196627:NTG196627 OCY196627:ODC196627 OMU196627:OMY196627 OWQ196627:OWU196627 PGM196627:PGQ196627 PQI196627:PQM196627 QAE196627:QAI196627 QKA196627:QKE196627 QTW196627:QUA196627 RDS196627:RDW196627 RNO196627:RNS196627 RXK196627:RXO196627 SHG196627:SHK196627 SRC196627:SRG196627 TAY196627:TBC196627 TKU196627:TKY196627 TUQ196627:TUU196627 UEM196627:UEQ196627 UOI196627:UOM196627 UYE196627:UYI196627 VIA196627:VIE196627 VRW196627:VSA196627 WBS196627:WBW196627 WLO196627:WLS196627 WVK196627:WVO196627 C262163:G262163 IY262163:JC262163 SU262163:SY262163 ACQ262163:ACU262163 AMM262163:AMQ262163 AWI262163:AWM262163 BGE262163:BGI262163 BQA262163:BQE262163 BZW262163:CAA262163 CJS262163:CJW262163 CTO262163:CTS262163 DDK262163:DDO262163 DNG262163:DNK262163 DXC262163:DXG262163 EGY262163:EHC262163 EQU262163:EQY262163 FAQ262163:FAU262163 FKM262163:FKQ262163 FUI262163:FUM262163 GEE262163:GEI262163 GOA262163:GOE262163 GXW262163:GYA262163 HHS262163:HHW262163 HRO262163:HRS262163 IBK262163:IBO262163 ILG262163:ILK262163 IVC262163:IVG262163 JEY262163:JFC262163 JOU262163:JOY262163 JYQ262163:JYU262163 KIM262163:KIQ262163 KSI262163:KSM262163 LCE262163:LCI262163 LMA262163:LME262163 LVW262163:LWA262163 MFS262163:MFW262163 MPO262163:MPS262163 MZK262163:MZO262163 NJG262163:NJK262163 NTC262163:NTG262163 OCY262163:ODC262163 OMU262163:OMY262163 OWQ262163:OWU262163 PGM262163:PGQ262163 PQI262163:PQM262163 QAE262163:QAI262163 QKA262163:QKE262163 QTW262163:QUA262163 RDS262163:RDW262163 RNO262163:RNS262163 RXK262163:RXO262163 SHG262163:SHK262163 SRC262163:SRG262163 TAY262163:TBC262163 TKU262163:TKY262163 TUQ262163:TUU262163 UEM262163:UEQ262163 UOI262163:UOM262163 UYE262163:UYI262163 VIA262163:VIE262163 VRW262163:VSA262163 WBS262163:WBW262163 WLO262163:WLS262163 WVK262163:WVO262163 C327699:G327699 IY327699:JC327699 SU327699:SY327699 ACQ327699:ACU327699 AMM327699:AMQ327699 AWI327699:AWM327699 BGE327699:BGI327699 BQA327699:BQE327699 BZW327699:CAA327699 CJS327699:CJW327699 CTO327699:CTS327699 DDK327699:DDO327699 DNG327699:DNK327699 DXC327699:DXG327699 EGY327699:EHC327699 EQU327699:EQY327699 FAQ327699:FAU327699 FKM327699:FKQ327699 FUI327699:FUM327699 GEE327699:GEI327699 GOA327699:GOE327699 GXW327699:GYA327699 HHS327699:HHW327699 HRO327699:HRS327699 IBK327699:IBO327699 ILG327699:ILK327699 IVC327699:IVG327699 JEY327699:JFC327699 JOU327699:JOY327699 JYQ327699:JYU327699 KIM327699:KIQ327699 KSI327699:KSM327699 LCE327699:LCI327699 LMA327699:LME327699 LVW327699:LWA327699 MFS327699:MFW327699 MPO327699:MPS327699 MZK327699:MZO327699 NJG327699:NJK327699 NTC327699:NTG327699 OCY327699:ODC327699 OMU327699:OMY327699 OWQ327699:OWU327699 PGM327699:PGQ327699 PQI327699:PQM327699 QAE327699:QAI327699 QKA327699:QKE327699 QTW327699:QUA327699 RDS327699:RDW327699 RNO327699:RNS327699 RXK327699:RXO327699 SHG327699:SHK327699 SRC327699:SRG327699 TAY327699:TBC327699 TKU327699:TKY327699 TUQ327699:TUU327699 UEM327699:UEQ327699 UOI327699:UOM327699 UYE327699:UYI327699 VIA327699:VIE327699 VRW327699:VSA327699 WBS327699:WBW327699 WLO327699:WLS327699 WVK327699:WVO327699 C393235:G393235 IY393235:JC393235 SU393235:SY393235 ACQ393235:ACU393235 AMM393235:AMQ393235 AWI393235:AWM393235 BGE393235:BGI393235 BQA393235:BQE393235 BZW393235:CAA393235 CJS393235:CJW393235 CTO393235:CTS393235 DDK393235:DDO393235 DNG393235:DNK393235 DXC393235:DXG393235 EGY393235:EHC393235 EQU393235:EQY393235 FAQ393235:FAU393235 FKM393235:FKQ393235 FUI393235:FUM393235 GEE393235:GEI393235 GOA393235:GOE393235 GXW393235:GYA393235 HHS393235:HHW393235 HRO393235:HRS393235 IBK393235:IBO393235 ILG393235:ILK393235 IVC393235:IVG393235 JEY393235:JFC393235 JOU393235:JOY393235 JYQ393235:JYU393235 KIM393235:KIQ393235 KSI393235:KSM393235 LCE393235:LCI393235 LMA393235:LME393235 LVW393235:LWA393235 MFS393235:MFW393235 MPO393235:MPS393235 MZK393235:MZO393235 NJG393235:NJK393235 NTC393235:NTG393235 OCY393235:ODC393235 OMU393235:OMY393235 OWQ393235:OWU393235 PGM393235:PGQ393235 PQI393235:PQM393235 QAE393235:QAI393235 QKA393235:QKE393235 QTW393235:QUA393235 RDS393235:RDW393235 RNO393235:RNS393235 RXK393235:RXO393235 SHG393235:SHK393235 SRC393235:SRG393235 TAY393235:TBC393235 TKU393235:TKY393235 TUQ393235:TUU393235 UEM393235:UEQ393235 UOI393235:UOM393235 UYE393235:UYI393235 VIA393235:VIE393235 VRW393235:VSA393235 WBS393235:WBW393235 WLO393235:WLS393235 WVK393235:WVO393235 C458771:G458771 IY458771:JC458771 SU458771:SY458771 ACQ458771:ACU458771 AMM458771:AMQ458771 AWI458771:AWM458771 BGE458771:BGI458771 BQA458771:BQE458771 BZW458771:CAA458771 CJS458771:CJW458771 CTO458771:CTS458771 DDK458771:DDO458771 DNG458771:DNK458771 DXC458771:DXG458771 EGY458771:EHC458771 EQU458771:EQY458771 FAQ458771:FAU458771 FKM458771:FKQ458771 FUI458771:FUM458771 GEE458771:GEI458771 GOA458771:GOE458771 GXW458771:GYA458771 HHS458771:HHW458771 HRO458771:HRS458771 IBK458771:IBO458771 ILG458771:ILK458771 IVC458771:IVG458771 JEY458771:JFC458771 JOU458771:JOY458771 JYQ458771:JYU458771 KIM458771:KIQ458771 KSI458771:KSM458771 LCE458771:LCI458771 LMA458771:LME458771 LVW458771:LWA458771 MFS458771:MFW458771 MPO458771:MPS458771 MZK458771:MZO458771 NJG458771:NJK458771 NTC458771:NTG458771 OCY458771:ODC458771 OMU458771:OMY458771 OWQ458771:OWU458771 PGM458771:PGQ458771 PQI458771:PQM458771 QAE458771:QAI458771 QKA458771:QKE458771 QTW458771:QUA458771 RDS458771:RDW458771 RNO458771:RNS458771 RXK458771:RXO458771 SHG458771:SHK458771 SRC458771:SRG458771 TAY458771:TBC458771 TKU458771:TKY458771 TUQ458771:TUU458771 UEM458771:UEQ458771 UOI458771:UOM458771 UYE458771:UYI458771 VIA458771:VIE458771 VRW458771:VSA458771 WBS458771:WBW458771 WLO458771:WLS458771 WVK458771:WVO458771 C524307:G524307 IY524307:JC524307 SU524307:SY524307 ACQ524307:ACU524307 AMM524307:AMQ524307 AWI524307:AWM524307 BGE524307:BGI524307 BQA524307:BQE524307 BZW524307:CAA524307 CJS524307:CJW524307 CTO524307:CTS524307 DDK524307:DDO524307 DNG524307:DNK524307 DXC524307:DXG524307 EGY524307:EHC524307 EQU524307:EQY524307 FAQ524307:FAU524307 FKM524307:FKQ524307 FUI524307:FUM524307 GEE524307:GEI524307 GOA524307:GOE524307 GXW524307:GYA524307 HHS524307:HHW524307 HRO524307:HRS524307 IBK524307:IBO524307 ILG524307:ILK524307 IVC524307:IVG524307 JEY524307:JFC524307 JOU524307:JOY524307 JYQ524307:JYU524307 KIM524307:KIQ524307 KSI524307:KSM524307 LCE524307:LCI524307 LMA524307:LME524307 LVW524307:LWA524307 MFS524307:MFW524307 MPO524307:MPS524307 MZK524307:MZO524307 NJG524307:NJK524307 NTC524307:NTG524307 OCY524307:ODC524307 OMU524307:OMY524307 OWQ524307:OWU524307 PGM524307:PGQ524307 PQI524307:PQM524307 QAE524307:QAI524307 QKA524307:QKE524307 QTW524307:QUA524307 RDS524307:RDW524307 RNO524307:RNS524307 RXK524307:RXO524307 SHG524307:SHK524307 SRC524307:SRG524307 TAY524307:TBC524307 TKU524307:TKY524307 TUQ524307:TUU524307 UEM524307:UEQ524307 UOI524307:UOM524307 UYE524307:UYI524307 VIA524307:VIE524307 VRW524307:VSA524307 WBS524307:WBW524307 WLO524307:WLS524307 WVK524307:WVO524307 C589843:G589843 IY589843:JC589843 SU589843:SY589843 ACQ589843:ACU589843 AMM589843:AMQ589843 AWI589843:AWM589843 BGE589843:BGI589843 BQA589843:BQE589843 BZW589843:CAA589843 CJS589843:CJW589843 CTO589843:CTS589843 DDK589843:DDO589843 DNG589843:DNK589843 DXC589843:DXG589843 EGY589843:EHC589843 EQU589843:EQY589843 FAQ589843:FAU589843 FKM589843:FKQ589843 FUI589843:FUM589843 GEE589843:GEI589843 GOA589843:GOE589843 GXW589843:GYA589843 HHS589843:HHW589843 HRO589843:HRS589843 IBK589843:IBO589843 ILG589843:ILK589843 IVC589843:IVG589843 JEY589843:JFC589843 JOU589843:JOY589843 JYQ589843:JYU589843 KIM589843:KIQ589843 KSI589843:KSM589843 LCE589843:LCI589843 LMA589843:LME589843 LVW589843:LWA589843 MFS589843:MFW589843 MPO589843:MPS589843 MZK589843:MZO589843 NJG589843:NJK589843 NTC589843:NTG589843 OCY589843:ODC589843 OMU589843:OMY589843 OWQ589843:OWU589843 PGM589843:PGQ589843 PQI589843:PQM589843 QAE589843:QAI589843 QKA589843:QKE589843 QTW589843:QUA589843 RDS589843:RDW589843 RNO589843:RNS589843 RXK589843:RXO589843 SHG589843:SHK589843 SRC589843:SRG589843 TAY589843:TBC589843 TKU589843:TKY589843 TUQ589843:TUU589843 UEM589843:UEQ589843 UOI589843:UOM589843 UYE589843:UYI589843 VIA589843:VIE589843 VRW589843:VSA589843 WBS589843:WBW589843 WLO589843:WLS589843 WVK589843:WVO589843 C655379:G655379 IY655379:JC655379 SU655379:SY655379 ACQ655379:ACU655379 AMM655379:AMQ655379 AWI655379:AWM655379 BGE655379:BGI655379 BQA655379:BQE655379 BZW655379:CAA655379 CJS655379:CJW655379 CTO655379:CTS655379 DDK655379:DDO655379 DNG655379:DNK655379 DXC655379:DXG655379 EGY655379:EHC655379 EQU655379:EQY655379 FAQ655379:FAU655379 FKM655379:FKQ655379 FUI655379:FUM655379 GEE655379:GEI655379 GOA655379:GOE655379 GXW655379:GYA655379 HHS655379:HHW655379 HRO655379:HRS655379 IBK655379:IBO655379 ILG655379:ILK655379 IVC655379:IVG655379 JEY655379:JFC655379 JOU655379:JOY655379 JYQ655379:JYU655379 KIM655379:KIQ655379 KSI655379:KSM655379 LCE655379:LCI655379 LMA655379:LME655379 LVW655379:LWA655379 MFS655379:MFW655379 MPO655379:MPS655379 MZK655379:MZO655379 NJG655379:NJK655379 NTC655379:NTG655379 OCY655379:ODC655379 OMU655379:OMY655379 OWQ655379:OWU655379 PGM655379:PGQ655379 PQI655379:PQM655379 QAE655379:QAI655379 QKA655379:QKE655379 QTW655379:QUA655379 RDS655379:RDW655379 RNO655379:RNS655379 RXK655379:RXO655379 SHG655379:SHK655379 SRC655379:SRG655379 TAY655379:TBC655379 TKU655379:TKY655379 TUQ655379:TUU655379 UEM655379:UEQ655379 UOI655379:UOM655379 UYE655379:UYI655379 VIA655379:VIE655379 VRW655379:VSA655379 WBS655379:WBW655379 WLO655379:WLS655379 WVK655379:WVO655379 C720915:G720915 IY720915:JC720915 SU720915:SY720915 ACQ720915:ACU720915 AMM720915:AMQ720915 AWI720915:AWM720915 BGE720915:BGI720915 BQA720915:BQE720915 BZW720915:CAA720915 CJS720915:CJW720915 CTO720915:CTS720915 DDK720915:DDO720915 DNG720915:DNK720915 DXC720915:DXG720915 EGY720915:EHC720915 EQU720915:EQY720915 FAQ720915:FAU720915 FKM720915:FKQ720915 FUI720915:FUM720915 GEE720915:GEI720915 GOA720915:GOE720915 GXW720915:GYA720915 HHS720915:HHW720915 HRO720915:HRS720915 IBK720915:IBO720915 ILG720915:ILK720915 IVC720915:IVG720915 JEY720915:JFC720915 JOU720915:JOY720915 JYQ720915:JYU720915 KIM720915:KIQ720915 KSI720915:KSM720915 LCE720915:LCI720915 LMA720915:LME720915 LVW720915:LWA720915 MFS720915:MFW720915 MPO720915:MPS720915 MZK720915:MZO720915 NJG720915:NJK720915 NTC720915:NTG720915 OCY720915:ODC720915 OMU720915:OMY720915 OWQ720915:OWU720915 PGM720915:PGQ720915 PQI720915:PQM720915 QAE720915:QAI720915 QKA720915:QKE720915 QTW720915:QUA720915 RDS720915:RDW720915 RNO720915:RNS720915 RXK720915:RXO720915 SHG720915:SHK720915 SRC720915:SRG720915 TAY720915:TBC720915 TKU720915:TKY720915 TUQ720915:TUU720915 UEM720915:UEQ720915 UOI720915:UOM720915 UYE720915:UYI720915 VIA720915:VIE720915 VRW720915:VSA720915 WBS720915:WBW720915 WLO720915:WLS720915 WVK720915:WVO720915 C786451:G786451 IY786451:JC786451 SU786451:SY786451 ACQ786451:ACU786451 AMM786451:AMQ786451 AWI786451:AWM786451 BGE786451:BGI786451 BQA786451:BQE786451 BZW786451:CAA786451 CJS786451:CJW786451 CTO786451:CTS786451 DDK786451:DDO786451 DNG786451:DNK786451 DXC786451:DXG786451 EGY786451:EHC786451 EQU786451:EQY786451 FAQ786451:FAU786451 FKM786451:FKQ786451 FUI786451:FUM786451 GEE786451:GEI786451 GOA786451:GOE786451 GXW786451:GYA786451 HHS786451:HHW786451 HRO786451:HRS786451 IBK786451:IBO786451 ILG786451:ILK786451 IVC786451:IVG786451 JEY786451:JFC786451 JOU786451:JOY786451 JYQ786451:JYU786451 KIM786451:KIQ786451 KSI786451:KSM786451 LCE786451:LCI786451 LMA786451:LME786451 LVW786451:LWA786451 MFS786451:MFW786451 MPO786451:MPS786451 MZK786451:MZO786451 NJG786451:NJK786451 NTC786451:NTG786451 OCY786451:ODC786451 OMU786451:OMY786451 OWQ786451:OWU786451 PGM786451:PGQ786451 PQI786451:PQM786451 QAE786451:QAI786451 QKA786451:QKE786451 QTW786451:QUA786451 RDS786451:RDW786451 RNO786451:RNS786451 RXK786451:RXO786451 SHG786451:SHK786451 SRC786451:SRG786451 TAY786451:TBC786451 TKU786451:TKY786451 TUQ786451:TUU786451 UEM786451:UEQ786451 UOI786451:UOM786451 UYE786451:UYI786451 VIA786451:VIE786451 VRW786451:VSA786451 WBS786451:WBW786451 WLO786451:WLS786451 WVK786451:WVO786451 C851987:G851987 IY851987:JC851987 SU851987:SY851987 ACQ851987:ACU851987 AMM851987:AMQ851987 AWI851987:AWM851987 BGE851987:BGI851987 BQA851987:BQE851987 BZW851987:CAA851987 CJS851987:CJW851987 CTO851987:CTS851987 DDK851987:DDO851987 DNG851987:DNK851987 DXC851987:DXG851987 EGY851987:EHC851987 EQU851987:EQY851987 FAQ851987:FAU851987 FKM851987:FKQ851987 FUI851987:FUM851987 GEE851987:GEI851987 GOA851987:GOE851987 GXW851987:GYA851987 HHS851987:HHW851987 HRO851987:HRS851987 IBK851987:IBO851987 ILG851987:ILK851987 IVC851987:IVG851987 JEY851987:JFC851987 JOU851987:JOY851987 JYQ851987:JYU851987 KIM851987:KIQ851987 KSI851987:KSM851987 LCE851987:LCI851987 LMA851987:LME851987 LVW851987:LWA851987 MFS851987:MFW851987 MPO851987:MPS851987 MZK851987:MZO851987 NJG851987:NJK851987 NTC851987:NTG851987 OCY851987:ODC851987 OMU851987:OMY851987 OWQ851987:OWU851987 PGM851987:PGQ851987 PQI851987:PQM851987 QAE851987:QAI851987 QKA851987:QKE851987 QTW851987:QUA851987 RDS851987:RDW851987 RNO851987:RNS851987 RXK851987:RXO851987 SHG851987:SHK851987 SRC851987:SRG851987 TAY851987:TBC851987 TKU851987:TKY851987 TUQ851987:TUU851987 UEM851987:UEQ851987 UOI851987:UOM851987 UYE851987:UYI851987 VIA851987:VIE851987 VRW851987:VSA851987 WBS851987:WBW851987 WLO851987:WLS851987 WVK851987:WVO851987 C917523:G917523 IY917523:JC917523 SU917523:SY917523 ACQ917523:ACU917523 AMM917523:AMQ917523 AWI917523:AWM917523 BGE917523:BGI917523 BQA917523:BQE917523 BZW917523:CAA917523 CJS917523:CJW917523 CTO917523:CTS917523 DDK917523:DDO917523 DNG917523:DNK917523 DXC917523:DXG917523 EGY917523:EHC917523 EQU917523:EQY917523 FAQ917523:FAU917523 FKM917523:FKQ917523 FUI917523:FUM917523 GEE917523:GEI917523 GOA917523:GOE917523 GXW917523:GYA917523 HHS917523:HHW917523 HRO917523:HRS917523 IBK917523:IBO917523 ILG917523:ILK917523 IVC917523:IVG917523 JEY917523:JFC917523 JOU917523:JOY917523 JYQ917523:JYU917523 KIM917523:KIQ917523 KSI917523:KSM917523 LCE917523:LCI917523 LMA917523:LME917523 LVW917523:LWA917523 MFS917523:MFW917523 MPO917523:MPS917523 MZK917523:MZO917523 NJG917523:NJK917523 NTC917523:NTG917523 OCY917523:ODC917523 OMU917523:OMY917523 OWQ917523:OWU917523 PGM917523:PGQ917523 PQI917523:PQM917523 QAE917523:QAI917523 QKA917523:QKE917523 QTW917523:QUA917523 RDS917523:RDW917523 RNO917523:RNS917523 RXK917523:RXO917523 SHG917523:SHK917523 SRC917523:SRG917523 TAY917523:TBC917523 TKU917523:TKY917523 TUQ917523:TUU917523 UEM917523:UEQ917523 UOI917523:UOM917523 UYE917523:UYI917523 VIA917523:VIE917523 VRW917523:VSA917523 WBS917523:WBW917523 WLO917523:WLS917523 WVK917523:WVO917523 C983059:G983059 IY983059:JC983059 SU983059:SY983059 ACQ983059:ACU983059 AMM983059:AMQ983059 AWI983059:AWM983059 BGE983059:BGI983059 BQA983059:BQE983059 BZW983059:CAA983059 CJS983059:CJW983059 CTO983059:CTS983059 DDK983059:DDO983059 DNG983059:DNK983059 DXC983059:DXG983059 EGY983059:EHC983059 EQU983059:EQY983059 FAQ983059:FAU983059 FKM983059:FKQ983059 FUI983059:FUM983059 GEE983059:GEI983059 GOA983059:GOE983059 GXW983059:GYA983059 HHS983059:HHW983059 HRO983059:HRS983059 IBK983059:IBO983059 ILG983059:ILK983059 IVC983059:IVG983059 JEY983059:JFC983059 JOU983059:JOY983059 JYQ983059:JYU983059 KIM983059:KIQ983059 KSI983059:KSM983059 LCE983059:LCI983059 LMA983059:LME983059 LVW983059:LWA983059 MFS983059:MFW983059 MPO983059:MPS983059 MZK983059:MZO983059 NJG983059:NJK983059 NTC983059:NTG983059 OCY983059:ODC983059 OMU983059:OMY983059 OWQ983059:OWU983059 PGM983059:PGQ983059 PQI983059:PQM983059 QAE983059:QAI983059 QKA983059:QKE983059 QTW983059:QUA983059 RDS983059:RDW983059 RNO983059:RNS983059 RXK983059:RXO983059 SHG983059:SHK983059 SRC983059:SRG983059 TAY983059:TBC983059 TKU983059:TKY983059 TUQ983059:TUU983059 UEM983059:UEQ983059 UOI983059:UOM983059 UYE983059:UYI983059 VIA983059:VIE983059 VRW983059:VSA983059 WBS983059:WBW983059 WLO983059:WLS983059 WVK983059:WVO983059">
      <formula1>0</formula1>
    </dataValidation>
    <dataValidation type="whole" operator="greaterThanOrEqual" allowBlank="1" showInputMessage="1" showErrorMessage="1" sqref="B70:G70 IX70:JC70 ST70:SY70 ACP70:ACU70 AML70:AMQ70 AWH70:AWM70 BGD70:BGI70 BPZ70:BQE70 BZV70:CAA70 CJR70:CJW70 CTN70:CTS70 DDJ70:DDO70 DNF70:DNK70 DXB70:DXG70 EGX70:EHC70 EQT70:EQY70 FAP70:FAU70 FKL70:FKQ70 FUH70:FUM70 GED70:GEI70 GNZ70:GOE70 GXV70:GYA70 HHR70:HHW70 HRN70:HRS70 IBJ70:IBO70 ILF70:ILK70 IVB70:IVG70 JEX70:JFC70 JOT70:JOY70 JYP70:JYU70 KIL70:KIQ70 KSH70:KSM70 LCD70:LCI70 LLZ70:LME70 LVV70:LWA70 MFR70:MFW70 MPN70:MPS70 MZJ70:MZO70 NJF70:NJK70 NTB70:NTG70 OCX70:ODC70 OMT70:OMY70 OWP70:OWU70 PGL70:PGQ70 PQH70:PQM70 QAD70:QAI70 QJZ70:QKE70 QTV70:QUA70 RDR70:RDW70 RNN70:RNS70 RXJ70:RXO70 SHF70:SHK70 SRB70:SRG70 TAX70:TBC70 TKT70:TKY70 TUP70:TUU70 UEL70:UEQ70 UOH70:UOM70 UYD70:UYI70 VHZ70:VIE70 VRV70:VSA70 WBR70:WBW70 WLN70:WLS70 WVJ70:WVO70 B65606:G65606 IX65606:JC65606 ST65606:SY65606 ACP65606:ACU65606 AML65606:AMQ65606 AWH65606:AWM65606 BGD65606:BGI65606 BPZ65606:BQE65606 BZV65606:CAA65606 CJR65606:CJW65606 CTN65606:CTS65606 DDJ65606:DDO65606 DNF65606:DNK65606 DXB65606:DXG65606 EGX65606:EHC65606 EQT65606:EQY65606 FAP65606:FAU65606 FKL65606:FKQ65606 FUH65606:FUM65606 GED65606:GEI65606 GNZ65606:GOE65606 GXV65606:GYA65606 HHR65606:HHW65606 HRN65606:HRS65606 IBJ65606:IBO65606 ILF65606:ILK65606 IVB65606:IVG65606 JEX65606:JFC65606 JOT65606:JOY65606 JYP65606:JYU65606 KIL65606:KIQ65606 KSH65606:KSM65606 LCD65606:LCI65606 LLZ65606:LME65606 LVV65606:LWA65606 MFR65606:MFW65606 MPN65606:MPS65606 MZJ65606:MZO65606 NJF65606:NJK65606 NTB65606:NTG65606 OCX65606:ODC65606 OMT65606:OMY65606 OWP65606:OWU65606 PGL65606:PGQ65606 PQH65606:PQM65606 QAD65606:QAI65606 QJZ65606:QKE65606 QTV65606:QUA65606 RDR65606:RDW65606 RNN65606:RNS65606 RXJ65606:RXO65606 SHF65606:SHK65606 SRB65606:SRG65606 TAX65606:TBC65606 TKT65606:TKY65606 TUP65606:TUU65606 UEL65606:UEQ65606 UOH65606:UOM65606 UYD65606:UYI65606 VHZ65606:VIE65606 VRV65606:VSA65606 WBR65606:WBW65606 WLN65606:WLS65606 WVJ65606:WVO65606 B131142:G131142 IX131142:JC131142 ST131142:SY131142 ACP131142:ACU131142 AML131142:AMQ131142 AWH131142:AWM131142 BGD131142:BGI131142 BPZ131142:BQE131142 BZV131142:CAA131142 CJR131142:CJW131142 CTN131142:CTS131142 DDJ131142:DDO131142 DNF131142:DNK131142 DXB131142:DXG131142 EGX131142:EHC131142 EQT131142:EQY131142 FAP131142:FAU131142 FKL131142:FKQ131142 FUH131142:FUM131142 GED131142:GEI131142 GNZ131142:GOE131142 GXV131142:GYA131142 HHR131142:HHW131142 HRN131142:HRS131142 IBJ131142:IBO131142 ILF131142:ILK131142 IVB131142:IVG131142 JEX131142:JFC131142 JOT131142:JOY131142 JYP131142:JYU131142 KIL131142:KIQ131142 KSH131142:KSM131142 LCD131142:LCI131142 LLZ131142:LME131142 LVV131142:LWA131142 MFR131142:MFW131142 MPN131142:MPS131142 MZJ131142:MZO131142 NJF131142:NJK131142 NTB131142:NTG131142 OCX131142:ODC131142 OMT131142:OMY131142 OWP131142:OWU131142 PGL131142:PGQ131142 PQH131142:PQM131142 QAD131142:QAI131142 QJZ131142:QKE131142 QTV131142:QUA131142 RDR131142:RDW131142 RNN131142:RNS131142 RXJ131142:RXO131142 SHF131142:SHK131142 SRB131142:SRG131142 TAX131142:TBC131142 TKT131142:TKY131142 TUP131142:TUU131142 UEL131142:UEQ131142 UOH131142:UOM131142 UYD131142:UYI131142 VHZ131142:VIE131142 VRV131142:VSA131142 WBR131142:WBW131142 WLN131142:WLS131142 WVJ131142:WVO131142 B196678:G196678 IX196678:JC196678 ST196678:SY196678 ACP196678:ACU196678 AML196678:AMQ196678 AWH196678:AWM196678 BGD196678:BGI196678 BPZ196678:BQE196678 BZV196678:CAA196678 CJR196678:CJW196678 CTN196678:CTS196678 DDJ196678:DDO196678 DNF196678:DNK196678 DXB196678:DXG196678 EGX196678:EHC196678 EQT196678:EQY196678 FAP196678:FAU196678 FKL196678:FKQ196678 FUH196678:FUM196678 GED196678:GEI196678 GNZ196678:GOE196678 GXV196678:GYA196678 HHR196678:HHW196678 HRN196678:HRS196678 IBJ196678:IBO196678 ILF196678:ILK196678 IVB196678:IVG196678 JEX196678:JFC196678 JOT196678:JOY196678 JYP196678:JYU196678 KIL196678:KIQ196678 KSH196678:KSM196678 LCD196678:LCI196678 LLZ196678:LME196678 LVV196678:LWA196678 MFR196678:MFW196678 MPN196678:MPS196678 MZJ196678:MZO196678 NJF196678:NJK196678 NTB196678:NTG196678 OCX196678:ODC196678 OMT196678:OMY196678 OWP196678:OWU196678 PGL196678:PGQ196678 PQH196678:PQM196678 QAD196678:QAI196678 QJZ196678:QKE196678 QTV196678:QUA196678 RDR196678:RDW196678 RNN196678:RNS196678 RXJ196678:RXO196678 SHF196678:SHK196678 SRB196678:SRG196678 TAX196678:TBC196678 TKT196678:TKY196678 TUP196678:TUU196678 UEL196678:UEQ196678 UOH196678:UOM196678 UYD196678:UYI196678 VHZ196678:VIE196678 VRV196678:VSA196678 WBR196678:WBW196678 WLN196678:WLS196678 WVJ196678:WVO196678 B262214:G262214 IX262214:JC262214 ST262214:SY262214 ACP262214:ACU262214 AML262214:AMQ262214 AWH262214:AWM262214 BGD262214:BGI262214 BPZ262214:BQE262214 BZV262214:CAA262214 CJR262214:CJW262214 CTN262214:CTS262214 DDJ262214:DDO262214 DNF262214:DNK262214 DXB262214:DXG262214 EGX262214:EHC262214 EQT262214:EQY262214 FAP262214:FAU262214 FKL262214:FKQ262214 FUH262214:FUM262214 GED262214:GEI262214 GNZ262214:GOE262214 GXV262214:GYA262214 HHR262214:HHW262214 HRN262214:HRS262214 IBJ262214:IBO262214 ILF262214:ILK262214 IVB262214:IVG262214 JEX262214:JFC262214 JOT262214:JOY262214 JYP262214:JYU262214 KIL262214:KIQ262214 KSH262214:KSM262214 LCD262214:LCI262214 LLZ262214:LME262214 LVV262214:LWA262214 MFR262214:MFW262214 MPN262214:MPS262214 MZJ262214:MZO262214 NJF262214:NJK262214 NTB262214:NTG262214 OCX262214:ODC262214 OMT262214:OMY262214 OWP262214:OWU262214 PGL262214:PGQ262214 PQH262214:PQM262214 QAD262214:QAI262214 QJZ262214:QKE262214 QTV262214:QUA262214 RDR262214:RDW262214 RNN262214:RNS262214 RXJ262214:RXO262214 SHF262214:SHK262214 SRB262214:SRG262214 TAX262214:TBC262214 TKT262214:TKY262214 TUP262214:TUU262214 UEL262214:UEQ262214 UOH262214:UOM262214 UYD262214:UYI262214 VHZ262214:VIE262214 VRV262214:VSA262214 WBR262214:WBW262214 WLN262214:WLS262214 WVJ262214:WVO262214 B327750:G327750 IX327750:JC327750 ST327750:SY327750 ACP327750:ACU327750 AML327750:AMQ327750 AWH327750:AWM327750 BGD327750:BGI327750 BPZ327750:BQE327750 BZV327750:CAA327750 CJR327750:CJW327750 CTN327750:CTS327750 DDJ327750:DDO327750 DNF327750:DNK327750 DXB327750:DXG327750 EGX327750:EHC327750 EQT327750:EQY327750 FAP327750:FAU327750 FKL327750:FKQ327750 FUH327750:FUM327750 GED327750:GEI327750 GNZ327750:GOE327750 GXV327750:GYA327750 HHR327750:HHW327750 HRN327750:HRS327750 IBJ327750:IBO327750 ILF327750:ILK327750 IVB327750:IVG327750 JEX327750:JFC327750 JOT327750:JOY327750 JYP327750:JYU327750 KIL327750:KIQ327750 KSH327750:KSM327750 LCD327750:LCI327750 LLZ327750:LME327750 LVV327750:LWA327750 MFR327750:MFW327750 MPN327750:MPS327750 MZJ327750:MZO327750 NJF327750:NJK327750 NTB327750:NTG327750 OCX327750:ODC327750 OMT327750:OMY327750 OWP327750:OWU327750 PGL327750:PGQ327750 PQH327750:PQM327750 QAD327750:QAI327750 QJZ327750:QKE327750 QTV327750:QUA327750 RDR327750:RDW327750 RNN327750:RNS327750 RXJ327750:RXO327750 SHF327750:SHK327750 SRB327750:SRG327750 TAX327750:TBC327750 TKT327750:TKY327750 TUP327750:TUU327750 UEL327750:UEQ327750 UOH327750:UOM327750 UYD327750:UYI327750 VHZ327750:VIE327750 VRV327750:VSA327750 WBR327750:WBW327750 WLN327750:WLS327750 WVJ327750:WVO327750 B393286:G393286 IX393286:JC393286 ST393286:SY393286 ACP393286:ACU393286 AML393286:AMQ393286 AWH393286:AWM393286 BGD393286:BGI393286 BPZ393286:BQE393286 BZV393286:CAA393286 CJR393286:CJW393286 CTN393286:CTS393286 DDJ393286:DDO393286 DNF393286:DNK393286 DXB393286:DXG393286 EGX393286:EHC393286 EQT393286:EQY393286 FAP393286:FAU393286 FKL393286:FKQ393286 FUH393286:FUM393286 GED393286:GEI393286 GNZ393286:GOE393286 GXV393286:GYA393286 HHR393286:HHW393286 HRN393286:HRS393286 IBJ393286:IBO393286 ILF393286:ILK393286 IVB393286:IVG393286 JEX393286:JFC393286 JOT393286:JOY393286 JYP393286:JYU393286 KIL393286:KIQ393286 KSH393286:KSM393286 LCD393286:LCI393286 LLZ393286:LME393286 LVV393286:LWA393286 MFR393286:MFW393286 MPN393286:MPS393286 MZJ393286:MZO393286 NJF393286:NJK393286 NTB393286:NTG393286 OCX393286:ODC393286 OMT393286:OMY393286 OWP393286:OWU393286 PGL393286:PGQ393286 PQH393286:PQM393286 QAD393286:QAI393286 QJZ393286:QKE393286 QTV393286:QUA393286 RDR393286:RDW393286 RNN393286:RNS393286 RXJ393286:RXO393286 SHF393286:SHK393286 SRB393286:SRG393286 TAX393286:TBC393286 TKT393286:TKY393286 TUP393286:TUU393286 UEL393286:UEQ393286 UOH393286:UOM393286 UYD393286:UYI393286 VHZ393286:VIE393286 VRV393286:VSA393286 WBR393286:WBW393286 WLN393286:WLS393286 WVJ393286:WVO393286 B458822:G458822 IX458822:JC458822 ST458822:SY458822 ACP458822:ACU458822 AML458822:AMQ458822 AWH458822:AWM458822 BGD458822:BGI458822 BPZ458822:BQE458822 BZV458822:CAA458822 CJR458822:CJW458822 CTN458822:CTS458822 DDJ458822:DDO458822 DNF458822:DNK458822 DXB458822:DXG458822 EGX458822:EHC458822 EQT458822:EQY458822 FAP458822:FAU458822 FKL458822:FKQ458822 FUH458822:FUM458822 GED458822:GEI458822 GNZ458822:GOE458822 GXV458822:GYA458822 HHR458822:HHW458822 HRN458822:HRS458822 IBJ458822:IBO458822 ILF458822:ILK458822 IVB458822:IVG458822 JEX458822:JFC458822 JOT458822:JOY458822 JYP458822:JYU458822 KIL458822:KIQ458822 KSH458822:KSM458822 LCD458822:LCI458822 LLZ458822:LME458822 LVV458822:LWA458822 MFR458822:MFW458822 MPN458822:MPS458822 MZJ458822:MZO458822 NJF458822:NJK458822 NTB458822:NTG458822 OCX458822:ODC458822 OMT458822:OMY458822 OWP458822:OWU458822 PGL458822:PGQ458822 PQH458822:PQM458822 QAD458822:QAI458822 QJZ458822:QKE458822 QTV458822:QUA458822 RDR458822:RDW458822 RNN458822:RNS458822 RXJ458822:RXO458822 SHF458822:SHK458822 SRB458822:SRG458822 TAX458822:TBC458822 TKT458822:TKY458822 TUP458822:TUU458822 UEL458822:UEQ458822 UOH458822:UOM458822 UYD458822:UYI458822 VHZ458822:VIE458822 VRV458822:VSA458822 WBR458822:WBW458822 WLN458822:WLS458822 WVJ458822:WVO458822 B524358:G524358 IX524358:JC524358 ST524358:SY524358 ACP524358:ACU524358 AML524358:AMQ524358 AWH524358:AWM524358 BGD524358:BGI524358 BPZ524358:BQE524358 BZV524358:CAA524358 CJR524358:CJW524358 CTN524358:CTS524358 DDJ524358:DDO524358 DNF524358:DNK524358 DXB524358:DXG524358 EGX524358:EHC524358 EQT524358:EQY524358 FAP524358:FAU524358 FKL524358:FKQ524358 FUH524358:FUM524358 GED524358:GEI524358 GNZ524358:GOE524358 GXV524358:GYA524358 HHR524358:HHW524358 HRN524358:HRS524358 IBJ524358:IBO524358 ILF524358:ILK524358 IVB524358:IVG524358 JEX524358:JFC524358 JOT524358:JOY524358 JYP524358:JYU524358 KIL524358:KIQ524358 KSH524358:KSM524358 LCD524358:LCI524358 LLZ524358:LME524358 LVV524358:LWA524358 MFR524358:MFW524358 MPN524358:MPS524358 MZJ524358:MZO524358 NJF524358:NJK524358 NTB524358:NTG524358 OCX524358:ODC524358 OMT524358:OMY524358 OWP524358:OWU524358 PGL524358:PGQ524358 PQH524358:PQM524358 QAD524358:QAI524358 QJZ524358:QKE524358 QTV524358:QUA524358 RDR524358:RDW524358 RNN524358:RNS524358 RXJ524358:RXO524358 SHF524358:SHK524358 SRB524358:SRG524358 TAX524358:TBC524358 TKT524358:TKY524358 TUP524358:TUU524358 UEL524358:UEQ524358 UOH524358:UOM524358 UYD524358:UYI524358 VHZ524358:VIE524358 VRV524358:VSA524358 WBR524358:WBW524358 WLN524358:WLS524358 WVJ524358:WVO524358 B589894:G589894 IX589894:JC589894 ST589894:SY589894 ACP589894:ACU589894 AML589894:AMQ589894 AWH589894:AWM589894 BGD589894:BGI589894 BPZ589894:BQE589894 BZV589894:CAA589894 CJR589894:CJW589894 CTN589894:CTS589894 DDJ589894:DDO589894 DNF589894:DNK589894 DXB589894:DXG589894 EGX589894:EHC589894 EQT589894:EQY589894 FAP589894:FAU589894 FKL589894:FKQ589894 FUH589894:FUM589894 GED589894:GEI589894 GNZ589894:GOE589894 GXV589894:GYA589894 HHR589894:HHW589894 HRN589894:HRS589894 IBJ589894:IBO589894 ILF589894:ILK589894 IVB589894:IVG589894 JEX589894:JFC589894 JOT589894:JOY589894 JYP589894:JYU589894 KIL589894:KIQ589894 KSH589894:KSM589894 LCD589894:LCI589894 LLZ589894:LME589894 LVV589894:LWA589894 MFR589894:MFW589894 MPN589894:MPS589894 MZJ589894:MZO589894 NJF589894:NJK589894 NTB589894:NTG589894 OCX589894:ODC589894 OMT589894:OMY589894 OWP589894:OWU589894 PGL589894:PGQ589894 PQH589894:PQM589894 QAD589894:QAI589894 QJZ589894:QKE589894 QTV589894:QUA589894 RDR589894:RDW589894 RNN589894:RNS589894 RXJ589894:RXO589894 SHF589894:SHK589894 SRB589894:SRG589894 TAX589894:TBC589894 TKT589894:TKY589894 TUP589894:TUU589894 UEL589894:UEQ589894 UOH589894:UOM589894 UYD589894:UYI589894 VHZ589894:VIE589894 VRV589894:VSA589894 WBR589894:WBW589894 WLN589894:WLS589894 WVJ589894:WVO589894 B655430:G655430 IX655430:JC655430 ST655430:SY655430 ACP655430:ACU655430 AML655430:AMQ655430 AWH655430:AWM655430 BGD655430:BGI655430 BPZ655430:BQE655430 BZV655430:CAA655430 CJR655430:CJW655430 CTN655430:CTS655430 DDJ655430:DDO655430 DNF655430:DNK655430 DXB655430:DXG655430 EGX655430:EHC655430 EQT655430:EQY655430 FAP655430:FAU655430 FKL655430:FKQ655430 FUH655430:FUM655430 GED655430:GEI655430 GNZ655430:GOE655430 GXV655430:GYA655430 HHR655430:HHW655430 HRN655430:HRS655430 IBJ655430:IBO655430 ILF655430:ILK655430 IVB655430:IVG655430 JEX655430:JFC655430 JOT655430:JOY655430 JYP655430:JYU655430 KIL655430:KIQ655430 KSH655430:KSM655430 LCD655430:LCI655430 LLZ655430:LME655430 LVV655430:LWA655430 MFR655430:MFW655430 MPN655430:MPS655430 MZJ655430:MZO655430 NJF655430:NJK655430 NTB655430:NTG655430 OCX655430:ODC655430 OMT655430:OMY655430 OWP655430:OWU655430 PGL655430:PGQ655430 PQH655430:PQM655430 QAD655430:QAI655430 QJZ655430:QKE655430 QTV655430:QUA655430 RDR655430:RDW655430 RNN655430:RNS655430 RXJ655430:RXO655430 SHF655430:SHK655430 SRB655430:SRG655430 TAX655430:TBC655430 TKT655430:TKY655430 TUP655430:TUU655430 UEL655430:UEQ655430 UOH655430:UOM655430 UYD655430:UYI655430 VHZ655430:VIE655430 VRV655430:VSA655430 WBR655430:WBW655430 WLN655430:WLS655430 WVJ655430:WVO655430 B720966:G720966 IX720966:JC720966 ST720966:SY720966 ACP720966:ACU720966 AML720966:AMQ720966 AWH720966:AWM720966 BGD720966:BGI720966 BPZ720966:BQE720966 BZV720966:CAA720966 CJR720966:CJW720966 CTN720966:CTS720966 DDJ720966:DDO720966 DNF720966:DNK720966 DXB720966:DXG720966 EGX720966:EHC720966 EQT720966:EQY720966 FAP720966:FAU720966 FKL720966:FKQ720966 FUH720966:FUM720966 GED720966:GEI720966 GNZ720966:GOE720966 GXV720966:GYA720966 HHR720966:HHW720966 HRN720966:HRS720966 IBJ720966:IBO720966 ILF720966:ILK720966 IVB720966:IVG720966 JEX720966:JFC720966 JOT720966:JOY720966 JYP720966:JYU720966 KIL720966:KIQ720966 KSH720966:KSM720966 LCD720966:LCI720966 LLZ720966:LME720966 LVV720966:LWA720966 MFR720966:MFW720966 MPN720966:MPS720966 MZJ720966:MZO720966 NJF720966:NJK720966 NTB720966:NTG720966 OCX720966:ODC720966 OMT720966:OMY720966 OWP720966:OWU720966 PGL720966:PGQ720966 PQH720966:PQM720966 QAD720966:QAI720966 QJZ720966:QKE720966 QTV720966:QUA720966 RDR720966:RDW720966 RNN720966:RNS720966 RXJ720966:RXO720966 SHF720966:SHK720966 SRB720966:SRG720966 TAX720966:TBC720966 TKT720966:TKY720966 TUP720966:TUU720966 UEL720966:UEQ720966 UOH720966:UOM720966 UYD720966:UYI720966 VHZ720966:VIE720966 VRV720966:VSA720966 WBR720966:WBW720966 WLN720966:WLS720966 WVJ720966:WVO720966 B786502:G786502 IX786502:JC786502 ST786502:SY786502 ACP786502:ACU786502 AML786502:AMQ786502 AWH786502:AWM786502 BGD786502:BGI786502 BPZ786502:BQE786502 BZV786502:CAA786502 CJR786502:CJW786502 CTN786502:CTS786502 DDJ786502:DDO786502 DNF786502:DNK786502 DXB786502:DXG786502 EGX786502:EHC786502 EQT786502:EQY786502 FAP786502:FAU786502 FKL786502:FKQ786502 FUH786502:FUM786502 GED786502:GEI786502 GNZ786502:GOE786502 GXV786502:GYA786502 HHR786502:HHW786502 HRN786502:HRS786502 IBJ786502:IBO786502 ILF786502:ILK786502 IVB786502:IVG786502 JEX786502:JFC786502 JOT786502:JOY786502 JYP786502:JYU786502 KIL786502:KIQ786502 KSH786502:KSM786502 LCD786502:LCI786502 LLZ786502:LME786502 LVV786502:LWA786502 MFR786502:MFW786502 MPN786502:MPS786502 MZJ786502:MZO786502 NJF786502:NJK786502 NTB786502:NTG786502 OCX786502:ODC786502 OMT786502:OMY786502 OWP786502:OWU786502 PGL786502:PGQ786502 PQH786502:PQM786502 QAD786502:QAI786502 QJZ786502:QKE786502 QTV786502:QUA786502 RDR786502:RDW786502 RNN786502:RNS786502 RXJ786502:RXO786502 SHF786502:SHK786502 SRB786502:SRG786502 TAX786502:TBC786502 TKT786502:TKY786502 TUP786502:TUU786502 UEL786502:UEQ786502 UOH786502:UOM786502 UYD786502:UYI786502 VHZ786502:VIE786502 VRV786502:VSA786502 WBR786502:WBW786502 WLN786502:WLS786502 WVJ786502:WVO786502 B852038:G852038 IX852038:JC852038 ST852038:SY852038 ACP852038:ACU852038 AML852038:AMQ852038 AWH852038:AWM852038 BGD852038:BGI852038 BPZ852038:BQE852038 BZV852038:CAA852038 CJR852038:CJW852038 CTN852038:CTS852038 DDJ852038:DDO852038 DNF852038:DNK852038 DXB852038:DXG852038 EGX852038:EHC852038 EQT852038:EQY852038 FAP852038:FAU852038 FKL852038:FKQ852038 FUH852038:FUM852038 GED852038:GEI852038 GNZ852038:GOE852038 GXV852038:GYA852038 HHR852038:HHW852038 HRN852038:HRS852038 IBJ852038:IBO852038 ILF852038:ILK852038 IVB852038:IVG852038 JEX852038:JFC852038 JOT852038:JOY852038 JYP852038:JYU852038 KIL852038:KIQ852038 KSH852038:KSM852038 LCD852038:LCI852038 LLZ852038:LME852038 LVV852038:LWA852038 MFR852038:MFW852038 MPN852038:MPS852038 MZJ852038:MZO852038 NJF852038:NJK852038 NTB852038:NTG852038 OCX852038:ODC852038 OMT852038:OMY852038 OWP852038:OWU852038 PGL852038:PGQ852038 PQH852038:PQM852038 QAD852038:QAI852038 QJZ852038:QKE852038 QTV852038:QUA852038 RDR852038:RDW852038 RNN852038:RNS852038 RXJ852038:RXO852038 SHF852038:SHK852038 SRB852038:SRG852038 TAX852038:TBC852038 TKT852038:TKY852038 TUP852038:TUU852038 UEL852038:UEQ852038 UOH852038:UOM852038 UYD852038:UYI852038 VHZ852038:VIE852038 VRV852038:VSA852038 WBR852038:WBW852038 WLN852038:WLS852038 WVJ852038:WVO852038 B917574:G917574 IX917574:JC917574 ST917574:SY917574 ACP917574:ACU917574 AML917574:AMQ917574 AWH917574:AWM917574 BGD917574:BGI917574 BPZ917574:BQE917574 BZV917574:CAA917574 CJR917574:CJW917574 CTN917574:CTS917574 DDJ917574:DDO917574 DNF917574:DNK917574 DXB917574:DXG917574 EGX917574:EHC917574 EQT917574:EQY917574 FAP917574:FAU917574 FKL917574:FKQ917574 FUH917574:FUM917574 GED917574:GEI917574 GNZ917574:GOE917574 GXV917574:GYA917574 HHR917574:HHW917574 HRN917574:HRS917574 IBJ917574:IBO917574 ILF917574:ILK917574 IVB917574:IVG917574 JEX917574:JFC917574 JOT917574:JOY917574 JYP917574:JYU917574 KIL917574:KIQ917574 KSH917574:KSM917574 LCD917574:LCI917574 LLZ917574:LME917574 LVV917574:LWA917574 MFR917574:MFW917574 MPN917574:MPS917574 MZJ917574:MZO917574 NJF917574:NJK917574 NTB917574:NTG917574 OCX917574:ODC917574 OMT917574:OMY917574 OWP917574:OWU917574 PGL917574:PGQ917574 PQH917574:PQM917574 QAD917574:QAI917574 QJZ917574:QKE917574 QTV917574:QUA917574 RDR917574:RDW917574 RNN917574:RNS917574 RXJ917574:RXO917574 SHF917574:SHK917574 SRB917574:SRG917574 TAX917574:TBC917574 TKT917574:TKY917574 TUP917574:TUU917574 UEL917574:UEQ917574 UOH917574:UOM917574 UYD917574:UYI917574 VHZ917574:VIE917574 VRV917574:VSA917574 WBR917574:WBW917574 WLN917574:WLS917574 WVJ917574:WVO917574 B983110:G983110 IX983110:JC983110 ST983110:SY983110 ACP983110:ACU983110 AML983110:AMQ983110 AWH983110:AWM983110 BGD983110:BGI983110 BPZ983110:BQE983110 BZV983110:CAA983110 CJR983110:CJW983110 CTN983110:CTS983110 DDJ983110:DDO983110 DNF983110:DNK983110 DXB983110:DXG983110 EGX983110:EHC983110 EQT983110:EQY983110 FAP983110:FAU983110 FKL983110:FKQ983110 FUH983110:FUM983110 GED983110:GEI983110 GNZ983110:GOE983110 GXV983110:GYA983110 HHR983110:HHW983110 HRN983110:HRS983110 IBJ983110:IBO983110 ILF983110:ILK983110 IVB983110:IVG983110 JEX983110:JFC983110 JOT983110:JOY983110 JYP983110:JYU983110 KIL983110:KIQ983110 KSH983110:KSM983110 LCD983110:LCI983110 LLZ983110:LME983110 LVV983110:LWA983110 MFR983110:MFW983110 MPN983110:MPS983110 MZJ983110:MZO983110 NJF983110:NJK983110 NTB983110:NTG983110 OCX983110:ODC983110 OMT983110:OMY983110 OWP983110:OWU983110 PGL983110:PGQ983110 PQH983110:PQM983110 QAD983110:QAI983110 QJZ983110:QKE983110 QTV983110:QUA983110 RDR983110:RDW983110 RNN983110:RNS983110 RXJ983110:RXO983110 SHF983110:SHK983110 SRB983110:SRG983110 TAX983110:TBC983110 TKT983110:TKY983110 TUP983110:TUU983110 UEL983110:UEQ983110 UOH983110:UOM983110 UYD983110:UYI983110 VHZ983110:VIE983110 VRV983110:VSA983110 WBR983110:WBW983110 WLN983110:WLS983110 WVJ983110:WVO983110 B60:G60 IX60:JC60 ST60:SY60 ACP60:ACU60 AML60:AMQ60 AWH60:AWM60 BGD60:BGI60 BPZ60:BQE60 BZV60:CAA60 CJR60:CJW60 CTN60:CTS60 DDJ60:DDO60 DNF60:DNK60 DXB60:DXG60 EGX60:EHC60 EQT60:EQY60 FAP60:FAU60 FKL60:FKQ60 FUH60:FUM60 GED60:GEI60 GNZ60:GOE60 GXV60:GYA60 HHR60:HHW60 HRN60:HRS60 IBJ60:IBO60 ILF60:ILK60 IVB60:IVG60 JEX60:JFC60 JOT60:JOY60 JYP60:JYU60 KIL60:KIQ60 KSH60:KSM60 LCD60:LCI60 LLZ60:LME60 LVV60:LWA60 MFR60:MFW60 MPN60:MPS60 MZJ60:MZO60 NJF60:NJK60 NTB60:NTG60 OCX60:ODC60 OMT60:OMY60 OWP60:OWU60 PGL60:PGQ60 PQH60:PQM60 QAD60:QAI60 QJZ60:QKE60 QTV60:QUA60 RDR60:RDW60 RNN60:RNS60 RXJ60:RXO60 SHF60:SHK60 SRB60:SRG60 TAX60:TBC60 TKT60:TKY60 TUP60:TUU60 UEL60:UEQ60 UOH60:UOM60 UYD60:UYI60 VHZ60:VIE60 VRV60:VSA60 WBR60:WBW60 WLN60:WLS60 WVJ60:WVO60 B65596:G65596 IX65596:JC65596 ST65596:SY65596 ACP65596:ACU65596 AML65596:AMQ65596 AWH65596:AWM65596 BGD65596:BGI65596 BPZ65596:BQE65596 BZV65596:CAA65596 CJR65596:CJW65596 CTN65596:CTS65596 DDJ65596:DDO65596 DNF65596:DNK65596 DXB65596:DXG65596 EGX65596:EHC65596 EQT65596:EQY65596 FAP65596:FAU65596 FKL65596:FKQ65596 FUH65596:FUM65596 GED65596:GEI65596 GNZ65596:GOE65596 GXV65596:GYA65596 HHR65596:HHW65596 HRN65596:HRS65596 IBJ65596:IBO65596 ILF65596:ILK65596 IVB65596:IVG65596 JEX65596:JFC65596 JOT65596:JOY65596 JYP65596:JYU65596 KIL65596:KIQ65596 KSH65596:KSM65596 LCD65596:LCI65596 LLZ65596:LME65596 LVV65596:LWA65596 MFR65596:MFW65596 MPN65596:MPS65596 MZJ65596:MZO65596 NJF65596:NJK65596 NTB65596:NTG65596 OCX65596:ODC65596 OMT65596:OMY65596 OWP65596:OWU65596 PGL65596:PGQ65596 PQH65596:PQM65596 QAD65596:QAI65596 QJZ65596:QKE65596 QTV65596:QUA65596 RDR65596:RDW65596 RNN65596:RNS65596 RXJ65596:RXO65596 SHF65596:SHK65596 SRB65596:SRG65596 TAX65596:TBC65596 TKT65596:TKY65596 TUP65596:TUU65596 UEL65596:UEQ65596 UOH65596:UOM65596 UYD65596:UYI65596 VHZ65596:VIE65596 VRV65596:VSA65596 WBR65596:WBW65596 WLN65596:WLS65596 WVJ65596:WVO65596 B131132:G131132 IX131132:JC131132 ST131132:SY131132 ACP131132:ACU131132 AML131132:AMQ131132 AWH131132:AWM131132 BGD131132:BGI131132 BPZ131132:BQE131132 BZV131132:CAA131132 CJR131132:CJW131132 CTN131132:CTS131132 DDJ131132:DDO131132 DNF131132:DNK131132 DXB131132:DXG131132 EGX131132:EHC131132 EQT131132:EQY131132 FAP131132:FAU131132 FKL131132:FKQ131132 FUH131132:FUM131132 GED131132:GEI131132 GNZ131132:GOE131132 GXV131132:GYA131132 HHR131132:HHW131132 HRN131132:HRS131132 IBJ131132:IBO131132 ILF131132:ILK131132 IVB131132:IVG131132 JEX131132:JFC131132 JOT131132:JOY131132 JYP131132:JYU131132 KIL131132:KIQ131132 KSH131132:KSM131132 LCD131132:LCI131132 LLZ131132:LME131132 LVV131132:LWA131132 MFR131132:MFW131132 MPN131132:MPS131132 MZJ131132:MZO131132 NJF131132:NJK131132 NTB131132:NTG131132 OCX131132:ODC131132 OMT131132:OMY131132 OWP131132:OWU131132 PGL131132:PGQ131132 PQH131132:PQM131132 QAD131132:QAI131132 QJZ131132:QKE131132 QTV131132:QUA131132 RDR131132:RDW131132 RNN131132:RNS131132 RXJ131132:RXO131132 SHF131132:SHK131132 SRB131132:SRG131132 TAX131132:TBC131132 TKT131132:TKY131132 TUP131132:TUU131132 UEL131132:UEQ131132 UOH131132:UOM131132 UYD131132:UYI131132 VHZ131132:VIE131132 VRV131132:VSA131132 WBR131132:WBW131132 WLN131132:WLS131132 WVJ131132:WVO131132 B196668:G196668 IX196668:JC196668 ST196668:SY196668 ACP196668:ACU196668 AML196668:AMQ196668 AWH196668:AWM196668 BGD196668:BGI196668 BPZ196668:BQE196668 BZV196668:CAA196668 CJR196668:CJW196668 CTN196668:CTS196668 DDJ196668:DDO196668 DNF196668:DNK196668 DXB196668:DXG196668 EGX196668:EHC196668 EQT196668:EQY196668 FAP196668:FAU196668 FKL196668:FKQ196668 FUH196668:FUM196668 GED196668:GEI196668 GNZ196668:GOE196668 GXV196668:GYA196668 HHR196668:HHW196668 HRN196668:HRS196668 IBJ196668:IBO196668 ILF196668:ILK196668 IVB196668:IVG196668 JEX196668:JFC196668 JOT196668:JOY196668 JYP196668:JYU196668 KIL196668:KIQ196668 KSH196668:KSM196668 LCD196668:LCI196668 LLZ196668:LME196668 LVV196668:LWA196668 MFR196668:MFW196668 MPN196668:MPS196668 MZJ196668:MZO196668 NJF196668:NJK196668 NTB196668:NTG196668 OCX196668:ODC196668 OMT196668:OMY196668 OWP196668:OWU196668 PGL196668:PGQ196668 PQH196668:PQM196668 QAD196668:QAI196668 QJZ196668:QKE196668 QTV196668:QUA196668 RDR196668:RDW196668 RNN196668:RNS196668 RXJ196668:RXO196668 SHF196668:SHK196668 SRB196668:SRG196668 TAX196668:TBC196668 TKT196668:TKY196668 TUP196668:TUU196668 UEL196668:UEQ196668 UOH196668:UOM196668 UYD196668:UYI196668 VHZ196668:VIE196668 VRV196668:VSA196668 WBR196668:WBW196668 WLN196668:WLS196668 WVJ196668:WVO196668 B262204:G262204 IX262204:JC262204 ST262204:SY262204 ACP262204:ACU262204 AML262204:AMQ262204 AWH262204:AWM262204 BGD262204:BGI262204 BPZ262204:BQE262204 BZV262204:CAA262204 CJR262204:CJW262204 CTN262204:CTS262204 DDJ262204:DDO262204 DNF262204:DNK262204 DXB262204:DXG262204 EGX262204:EHC262204 EQT262204:EQY262204 FAP262204:FAU262204 FKL262204:FKQ262204 FUH262204:FUM262204 GED262204:GEI262204 GNZ262204:GOE262204 GXV262204:GYA262204 HHR262204:HHW262204 HRN262204:HRS262204 IBJ262204:IBO262204 ILF262204:ILK262204 IVB262204:IVG262204 JEX262204:JFC262204 JOT262204:JOY262204 JYP262204:JYU262204 KIL262204:KIQ262204 KSH262204:KSM262204 LCD262204:LCI262204 LLZ262204:LME262204 LVV262204:LWA262204 MFR262204:MFW262204 MPN262204:MPS262204 MZJ262204:MZO262204 NJF262204:NJK262204 NTB262204:NTG262204 OCX262204:ODC262204 OMT262204:OMY262204 OWP262204:OWU262204 PGL262204:PGQ262204 PQH262204:PQM262204 QAD262204:QAI262204 QJZ262204:QKE262204 QTV262204:QUA262204 RDR262204:RDW262204 RNN262204:RNS262204 RXJ262204:RXO262204 SHF262204:SHK262204 SRB262204:SRG262204 TAX262204:TBC262204 TKT262204:TKY262204 TUP262204:TUU262204 UEL262204:UEQ262204 UOH262204:UOM262204 UYD262204:UYI262204 VHZ262204:VIE262204 VRV262204:VSA262204 WBR262204:WBW262204 WLN262204:WLS262204 WVJ262204:WVO262204 B327740:G327740 IX327740:JC327740 ST327740:SY327740 ACP327740:ACU327740 AML327740:AMQ327740 AWH327740:AWM327740 BGD327740:BGI327740 BPZ327740:BQE327740 BZV327740:CAA327740 CJR327740:CJW327740 CTN327740:CTS327740 DDJ327740:DDO327740 DNF327740:DNK327740 DXB327740:DXG327740 EGX327740:EHC327740 EQT327740:EQY327740 FAP327740:FAU327740 FKL327740:FKQ327740 FUH327740:FUM327740 GED327740:GEI327740 GNZ327740:GOE327740 GXV327740:GYA327740 HHR327740:HHW327740 HRN327740:HRS327740 IBJ327740:IBO327740 ILF327740:ILK327740 IVB327740:IVG327740 JEX327740:JFC327740 JOT327740:JOY327740 JYP327740:JYU327740 KIL327740:KIQ327740 KSH327740:KSM327740 LCD327740:LCI327740 LLZ327740:LME327740 LVV327740:LWA327740 MFR327740:MFW327740 MPN327740:MPS327740 MZJ327740:MZO327740 NJF327740:NJK327740 NTB327740:NTG327740 OCX327740:ODC327740 OMT327740:OMY327740 OWP327740:OWU327740 PGL327740:PGQ327740 PQH327740:PQM327740 QAD327740:QAI327740 QJZ327740:QKE327740 QTV327740:QUA327740 RDR327740:RDW327740 RNN327740:RNS327740 RXJ327740:RXO327740 SHF327740:SHK327740 SRB327740:SRG327740 TAX327740:TBC327740 TKT327740:TKY327740 TUP327740:TUU327740 UEL327740:UEQ327740 UOH327740:UOM327740 UYD327740:UYI327740 VHZ327740:VIE327740 VRV327740:VSA327740 WBR327740:WBW327740 WLN327740:WLS327740 WVJ327740:WVO327740 B393276:G393276 IX393276:JC393276 ST393276:SY393276 ACP393276:ACU393276 AML393276:AMQ393276 AWH393276:AWM393276 BGD393276:BGI393276 BPZ393276:BQE393276 BZV393276:CAA393276 CJR393276:CJW393276 CTN393276:CTS393276 DDJ393276:DDO393276 DNF393276:DNK393276 DXB393276:DXG393276 EGX393276:EHC393276 EQT393276:EQY393276 FAP393276:FAU393276 FKL393276:FKQ393276 FUH393276:FUM393276 GED393276:GEI393276 GNZ393276:GOE393276 GXV393276:GYA393276 HHR393276:HHW393276 HRN393276:HRS393276 IBJ393276:IBO393276 ILF393276:ILK393276 IVB393276:IVG393276 JEX393276:JFC393276 JOT393276:JOY393276 JYP393276:JYU393276 KIL393276:KIQ393276 KSH393276:KSM393276 LCD393276:LCI393276 LLZ393276:LME393276 LVV393276:LWA393276 MFR393276:MFW393276 MPN393276:MPS393276 MZJ393276:MZO393276 NJF393276:NJK393276 NTB393276:NTG393276 OCX393276:ODC393276 OMT393276:OMY393276 OWP393276:OWU393276 PGL393276:PGQ393276 PQH393276:PQM393276 QAD393276:QAI393276 QJZ393276:QKE393276 QTV393276:QUA393276 RDR393276:RDW393276 RNN393276:RNS393276 RXJ393276:RXO393276 SHF393276:SHK393276 SRB393276:SRG393276 TAX393276:TBC393276 TKT393276:TKY393276 TUP393276:TUU393276 UEL393276:UEQ393276 UOH393276:UOM393276 UYD393276:UYI393276 VHZ393276:VIE393276 VRV393276:VSA393276 WBR393276:WBW393276 WLN393276:WLS393276 WVJ393276:WVO393276 B458812:G458812 IX458812:JC458812 ST458812:SY458812 ACP458812:ACU458812 AML458812:AMQ458812 AWH458812:AWM458812 BGD458812:BGI458812 BPZ458812:BQE458812 BZV458812:CAA458812 CJR458812:CJW458812 CTN458812:CTS458812 DDJ458812:DDO458812 DNF458812:DNK458812 DXB458812:DXG458812 EGX458812:EHC458812 EQT458812:EQY458812 FAP458812:FAU458812 FKL458812:FKQ458812 FUH458812:FUM458812 GED458812:GEI458812 GNZ458812:GOE458812 GXV458812:GYA458812 HHR458812:HHW458812 HRN458812:HRS458812 IBJ458812:IBO458812 ILF458812:ILK458812 IVB458812:IVG458812 JEX458812:JFC458812 JOT458812:JOY458812 JYP458812:JYU458812 KIL458812:KIQ458812 KSH458812:KSM458812 LCD458812:LCI458812 LLZ458812:LME458812 LVV458812:LWA458812 MFR458812:MFW458812 MPN458812:MPS458812 MZJ458812:MZO458812 NJF458812:NJK458812 NTB458812:NTG458812 OCX458812:ODC458812 OMT458812:OMY458812 OWP458812:OWU458812 PGL458812:PGQ458812 PQH458812:PQM458812 QAD458812:QAI458812 QJZ458812:QKE458812 QTV458812:QUA458812 RDR458812:RDW458812 RNN458812:RNS458812 RXJ458812:RXO458812 SHF458812:SHK458812 SRB458812:SRG458812 TAX458812:TBC458812 TKT458812:TKY458812 TUP458812:TUU458812 UEL458812:UEQ458812 UOH458812:UOM458812 UYD458812:UYI458812 VHZ458812:VIE458812 VRV458812:VSA458812 WBR458812:WBW458812 WLN458812:WLS458812 WVJ458812:WVO458812 B524348:G524348 IX524348:JC524348 ST524348:SY524348 ACP524348:ACU524348 AML524348:AMQ524348 AWH524348:AWM524348 BGD524348:BGI524348 BPZ524348:BQE524348 BZV524348:CAA524348 CJR524348:CJW524348 CTN524348:CTS524348 DDJ524348:DDO524348 DNF524348:DNK524348 DXB524348:DXG524348 EGX524348:EHC524348 EQT524348:EQY524348 FAP524348:FAU524348 FKL524348:FKQ524348 FUH524348:FUM524348 GED524348:GEI524348 GNZ524348:GOE524348 GXV524348:GYA524348 HHR524348:HHW524348 HRN524348:HRS524348 IBJ524348:IBO524348 ILF524348:ILK524348 IVB524348:IVG524348 JEX524348:JFC524348 JOT524348:JOY524348 JYP524348:JYU524348 KIL524348:KIQ524348 KSH524348:KSM524348 LCD524348:LCI524348 LLZ524348:LME524348 LVV524348:LWA524348 MFR524348:MFW524348 MPN524348:MPS524348 MZJ524348:MZO524348 NJF524348:NJK524348 NTB524348:NTG524348 OCX524348:ODC524348 OMT524348:OMY524348 OWP524348:OWU524348 PGL524348:PGQ524348 PQH524348:PQM524348 QAD524348:QAI524348 QJZ524348:QKE524348 QTV524348:QUA524348 RDR524348:RDW524348 RNN524348:RNS524348 RXJ524348:RXO524348 SHF524348:SHK524348 SRB524348:SRG524348 TAX524348:TBC524348 TKT524348:TKY524348 TUP524348:TUU524348 UEL524348:UEQ524348 UOH524348:UOM524348 UYD524348:UYI524348 VHZ524348:VIE524348 VRV524348:VSA524348 WBR524348:WBW524348 WLN524348:WLS524348 WVJ524348:WVO524348 B589884:G589884 IX589884:JC589884 ST589884:SY589884 ACP589884:ACU589884 AML589884:AMQ589884 AWH589884:AWM589884 BGD589884:BGI589884 BPZ589884:BQE589884 BZV589884:CAA589884 CJR589884:CJW589884 CTN589884:CTS589884 DDJ589884:DDO589884 DNF589884:DNK589884 DXB589884:DXG589884 EGX589884:EHC589884 EQT589884:EQY589884 FAP589884:FAU589884 FKL589884:FKQ589884 FUH589884:FUM589884 GED589884:GEI589884 GNZ589884:GOE589884 GXV589884:GYA589884 HHR589884:HHW589884 HRN589884:HRS589884 IBJ589884:IBO589884 ILF589884:ILK589884 IVB589884:IVG589884 JEX589884:JFC589884 JOT589884:JOY589884 JYP589884:JYU589884 KIL589884:KIQ589884 KSH589884:KSM589884 LCD589884:LCI589884 LLZ589884:LME589884 LVV589884:LWA589884 MFR589884:MFW589884 MPN589884:MPS589884 MZJ589884:MZO589884 NJF589884:NJK589884 NTB589884:NTG589884 OCX589884:ODC589884 OMT589884:OMY589884 OWP589884:OWU589884 PGL589884:PGQ589884 PQH589884:PQM589884 QAD589884:QAI589884 QJZ589884:QKE589884 QTV589884:QUA589884 RDR589884:RDW589884 RNN589884:RNS589884 RXJ589884:RXO589884 SHF589884:SHK589884 SRB589884:SRG589884 TAX589884:TBC589884 TKT589884:TKY589884 TUP589884:TUU589884 UEL589884:UEQ589884 UOH589884:UOM589884 UYD589884:UYI589884 VHZ589884:VIE589884 VRV589884:VSA589884 WBR589884:WBW589884 WLN589884:WLS589884 WVJ589884:WVO589884 B655420:G655420 IX655420:JC655420 ST655420:SY655420 ACP655420:ACU655420 AML655420:AMQ655420 AWH655420:AWM655420 BGD655420:BGI655420 BPZ655420:BQE655420 BZV655420:CAA655420 CJR655420:CJW655420 CTN655420:CTS655420 DDJ655420:DDO655420 DNF655420:DNK655420 DXB655420:DXG655420 EGX655420:EHC655420 EQT655420:EQY655420 FAP655420:FAU655420 FKL655420:FKQ655420 FUH655420:FUM655420 GED655420:GEI655420 GNZ655420:GOE655420 GXV655420:GYA655420 HHR655420:HHW655420 HRN655420:HRS655420 IBJ655420:IBO655420 ILF655420:ILK655420 IVB655420:IVG655420 JEX655420:JFC655420 JOT655420:JOY655420 JYP655420:JYU655420 KIL655420:KIQ655420 KSH655420:KSM655420 LCD655420:LCI655420 LLZ655420:LME655420 LVV655420:LWA655420 MFR655420:MFW655420 MPN655420:MPS655420 MZJ655420:MZO655420 NJF655420:NJK655420 NTB655420:NTG655420 OCX655420:ODC655420 OMT655420:OMY655420 OWP655420:OWU655420 PGL655420:PGQ655420 PQH655420:PQM655420 QAD655420:QAI655420 QJZ655420:QKE655420 QTV655420:QUA655420 RDR655420:RDW655420 RNN655420:RNS655420 RXJ655420:RXO655420 SHF655420:SHK655420 SRB655420:SRG655420 TAX655420:TBC655420 TKT655420:TKY655420 TUP655420:TUU655420 UEL655420:UEQ655420 UOH655420:UOM655420 UYD655420:UYI655420 VHZ655420:VIE655420 VRV655420:VSA655420 WBR655420:WBW655420 WLN655420:WLS655420 WVJ655420:WVO655420 B720956:G720956 IX720956:JC720956 ST720956:SY720956 ACP720956:ACU720956 AML720956:AMQ720956 AWH720956:AWM720956 BGD720956:BGI720956 BPZ720956:BQE720956 BZV720956:CAA720956 CJR720956:CJW720956 CTN720956:CTS720956 DDJ720956:DDO720956 DNF720956:DNK720956 DXB720956:DXG720956 EGX720956:EHC720956 EQT720956:EQY720956 FAP720956:FAU720956 FKL720956:FKQ720956 FUH720956:FUM720956 GED720956:GEI720956 GNZ720956:GOE720956 GXV720956:GYA720956 HHR720956:HHW720956 HRN720956:HRS720956 IBJ720956:IBO720956 ILF720956:ILK720956 IVB720956:IVG720956 JEX720956:JFC720956 JOT720956:JOY720956 JYP720956:JYU720956 KIL720956:KIQ720956 KSH720956:KSM720956 LCD720956:LCI720956 LLZ720956:LME720956 LVV720956:LWA720956 MFR720956:MFW720956 MPN720956:MPS720956 MZJ720956:MZO720956 NJF720956:NJK720956 NTB720956:NTG720956 OCX720956:ODC720956 OMT720956:OMY720956 OWP720956:OWU720956 PGL720956:PGQ720956 PQH720956:PQM720956 QAD720956:QAI720956 QJZ720956:QKE720956 QTV720956:QUA720956 RDR720956:RDW720956 RNN720956:RNS720956 RXJ720956:RXO720956 SHF720956:SHK720956 SRB720956:SRG720956 TAX720956:TBC720956 TKT720956:TKY720956 TUP720956:TUU720956 UEL720956:UEQ720956 UOH720956:UOM720956 UYD720956:UYI720956 VHZ720956:VIE720956 VRV720956:VSA720956 WBR720956:WBW720956 WLN720956:WLS720956 WVJ720956:WVO720956 B786492:G786492 IX786492:JC786492 ST786492:SY786492 ACP786492:ACU786492 AML786492:AMQ786492 AWH786492:AWM786492 BGD786492:BGI786492 BPZ786492:BQE786492 BZV786492:CAA786492 CJR786492:CJW786492 CTN786492:CTS786492 DDJ786492:DDO786492 DNF786492:DNK786492 DXB786492:DXG786492 EGX786492:EHC786492 EQT786492:EQY786492 FAP786492:FAU786492 FKL786492:FKQ786492 FUH786492:FUM786492 GED786492:GEI786492 GNZ786492:GOE786492 GXV786492:GYA786492 HHR786492:HHW786492 HRN786492:HRS786492 IBJ786492:IBO786492 ILF786492:ILK786492 IVB786492:IVG786492 JEX786492:JFC786492 JOT786492:JOY786492 JYP786492:JYU786492 KIL786492:KIQ786492 KSH786492:KSM786492 LCD786492:LCI786492 LLZ786492:LME786492 LVV786492:LWA786492 MFR786492:MFW786492 MPN786492:MPS786492 MZJ786492:MZO786492 NJF786492:NJK786492 NTB786492:NTG786492 OCX786492:ODC786492 OMT786492:OMY786492 OWP786492:OWU786492 PGL786492:PGQ786492 PQH786492:PQM786492 QAD786492:QAI786492 QJZ786492:QKE786492 QTV786492:QUA786492 RDR786492:RDW786492 RNN786492:RNS786492 RXJ786492:RXO786492 SHF786492:SHK786492 SRB786492:SRG786492 TAX786492:TBC786492 TKT786492:TKY786492 TUP786492:TUU786492 UEL786492:UEQ786492 UOH786492:UOM786492 UYD786492:UYI786492 VHZ786492:VIE786492 VRV786492:VSA786492 WBR786492:WBW786492 WLN786492:WLS786492 WVJ786492:WVO786492 B852028:G852028 IX852028:JC852028 ST852028:SY852028 ACP852028:ACU852028 AML852028:AMQ852028 AWH852028:AWM852028 BGD852028:BGI852028 BPZ852028:BQE852028 BZV852028:CAA852028 CJR852028:CJW852028 CTN852028:CTS852028 DDJ852028:DDO852028 DNF852028:DNK852028 DXB852028:DXG852028 EGX852028:EHC852028 EQT852028:EQY852028 FAP852028:FAU852028 FKL852028:FKQ852028 FUH852028:FUM852028 GED852028:GEI852028 GNZ852028:GOE852028 GXV852028:GYA852028 HHR852028:HHW852028 HRN852028:HRS852028 IBJ852028:IBO852028 ILF852028:ILK852028 IVB852028:IVG852028 JEX852028:JFC852028 JOT852028:JOY852028 JYP852028:JYU852028 KIL852028:KIQ852028 KSH852028:KSM852028 LCD852028:LCI852028 LLZ852028:LME852028 LVV852028:LWA852028 MFR852028:MFW852028 MPN852028:MPS852028 MZJ852028:MZO852028 NJF852028:NJK852028 NTB852028:NTG852028 OCX852028:ODC852028 OMT852028:OMY852028 OWP852028:OWU852028 PGL852028:PGQ852028 PQH852028:PQM852028 QAD852028:QAI852028 QJZ852028:QKE852028 QTV852028:QUA852028 RDR852028:RDW852028 RNN852028:RNS852028 RXJ852028:RXO852028 SHF852028:SHK852028 SRB852028:SRG852028 TAX852028:TBC852028 TKT852028:TKY852028 TUP852028:TUU852028 UEL852028:UEQ852028 UOH852028:UOM852028 UYD852028:UYI852028 VHZ852028:VIE852028 VRV852028:VSA852028 WBR852028:WBW852028 WLN852028:WLS852028 WVJ852028:WVO852028 B917564:G917564 IX917564:JC917564 ST917564:SY917564 ACP917564:ACU917564 AML917564:AMQ917564 AWH917564:AWM917564 BGD917564:BGI917564 BPZ917564:BQE917564 BZV917564:CAA917564 CJR917564:CJW917564 CTN917564:CTS917564 DDJ917564:DDO917564 DNF917564:DNK917564 DXB917564:DXG917564 EGX917564:EHC917564 EQT917564:EQY917564 FAP917564:FAU917564 FKL917564:FKQ917564 FUH917564:FUM917564 GED917564:GEI917564 GNZ917564:GOE917564 GXV917564:GYA917564 HHR917564:HHW917564 HRN917564:HRS917564 IBJ917564:IBO917564 ILF917564:ILK917564 IVB917564:IVG917564 JEX917564:JFC917564 JOT917564:JOY917564 JYP917564:JYU917564 KIL917564:KIQ917564 KSH917564:KSM917564 LCD917564:LCI917564 LLZ917564:LME917564 LVV917564:LWA917564 MFR917564:MFW917564 MPN917564:MPS917564 MZJ917564:MZO917564 NJF917564:NJK917564 NTB917564:NTG917564 OCX917564:ODC917564 OMT917564:OMY917564 OWP917564:OWU917564 PGL917564:PGQ917564 PQH917564:PQM917564 QAD917564:QAI917564 QJZ917564:QKE917564 QTV917564:QUA917564 RDR917564:RDW917564 RNN917564:RNS917564 RXJ917564:RXO917564 SHF917564:SHK917564 SRB917564:SRG917564 TAX917564:TBC917564 TKT917564:TKY917564 TUP917564:TUU917564 UEL917564:UEQ917564 UOH917564:UOM917564 UYD917564:UYI917564 VHZ917564:VIE917564 VRV917564:VSA917564 WBR917564:WBW917564 WLN917564:WLS917564 WVJ917564:WVO917564 B983100:G983100 IX983100:JC983100 ST983100:SY983100 ACP983100:ACU983100 AML983100:AMQ983100 AWH983100:AWM983100 BGD983100:BGI983100 BPZ983100:BQE983100 BZV983100:CAA983100 CJR983100:CJW983100 CTN983100:CTS983100 DDJ983100:DDO983100 DNF983100:DNK983100 DXB983100:DXG983100 EGX983100:EHC983100 EQT983100:EQY983100 FAP983100:FAU983100 FKL983100:FKQ983100 FUH983100:FUM983100 GED983100:GEI983100 GNZ983100:GOE983100 GXV983100:GYA983100 HHR983100:HHW983100 HRN983100:HRS983100 IBJ983100:IBO983100 ILF983100:ILK983100 IVB983100:IVG983100 JEX983100:JFC983100 JOT983100:JOY983100 JYP983100:JYU983100 KIL983100:KIQ983100 KSH983100:KSM983100 LCD983100:LCI983100 LLZ983100:LME983100 LVV983100:LWA983100 MFR983100:MFW983100 MPN983100:MPS983100 MZJ983100:MZO983100 NJF983100:NJK983100 NTB983100:NTG983100 OCX983100:ODC983100 OMT983100:OMY983100 OWP983100:OWU983100 PGL983100:PGQ983100 PQH983100:PQM983100 QAD983100:QAI983100 QJZ983100:QKE983100 QTV983100:QUA983100 RDR983100:RDW983100 RNN983100:RNS983100 RXJ983100:RXO983100 SHF983100:SHK983100 SRB983100:SRG983100 TAX983100:TBC983100 TKT983100:TKY983100 TUP983100:TUU983100 UEL983100:UEQ983100 UOH983100:UOM983100 UYD983100:UYI983100 VHZ983100:VIE983100 VRV983100:VSA983100 WBR983100:WBW983100 WLN983100:WLS983100 WVJ983100:WVO983100">
      <formula1>24</formula1>
    </dataValidation>
    <dataValidation type="list" allowBlank="1" showInputMessage="1" showErrorMessage="1" prompt="  1 = 1 solo pago anual&#10;  2 = pagos semestrales&#10;  3 = pagos cuatrimestrales&#10;  4 = pagos trimestrales&#10;  6 = pagos bimensuales&#10;12 = pagos mensuales" sqref="B71:G71 IX71:JC71 ST71:SY71 ACP71:ACU71 AML71:AMQ71 AWH71:AWM71 BGD71:BGI71 BPZ71:BQE71 BZV71:CAA71 CJR71:CJW71 CTN71:CTS71 DDJ71:DDO71 DNF71:DNK71 DXB71:DXG71 EGX71:EHC71 EQT71:EQY71 FAP71:FAU71 FKL71:FKQ71 FUH71:FUM71 GED71:GEI71 GNZ71:GOE71 GXV71:GYA71 HHR71:HHW71 HRN71:HRS71 IBJ71:IBO71 ILF71:ILK71 IVB71:IVG71 JEX71:JFC71 JOT71:JOY71 JYP71:JYU71 KIL71:KIQ71 KSH71:KSM71 LCD71:LCI71 LLZ71:LME71 LVV71:LWA71 MFR71:MFW71 MPN71:MPS71 MZJ71:MZO71 NJF71:NJK71 NTB71:NTG71 OCX71:ODC71 OMT71:OMY71 OWP71:OWU71 PGL71:PGQ71 PQH71:PQM71 QAD71:QAI71 QJZ71:QKE71 QTV71:QUA71 RDR71:RDW71 RNN71:RNS71 RXJ71:RXO71 SHF71:SHK71 SRB71:SRG71 TAX71:TBC71 TKT71:TKY71 TUP71:TUU71 UEL71:UEQ71 UOH71:UOM71 UYD71:UYI71 VHZ71:VIE71 VRV71:VSA71 WBR71:WBW71 WLN71:WLS71 WVJ71:WVO71 B65607:G65607 IX65607:JC65607 ST65607:SY65607 ACP65607:ACU65607 AML65607:AMQ65607 AWH65607:AWM65607 BGD65607:BGI65607 BPZ65607:BQE65607 BZV65607:CAA65607 CJR65607:CJW65607 CTN65607:CTS65607 DDJ65607:DDO65607 DNF65607:DNK65607 DXB65607:DXG65607 EGX65607:EHC65607 EQT65607:EQY65607 FAP65607:FAU65607 FKL65607:FKQ65607 FUH65607:FUM65607 GED65607:GEI65607 GNZ65607:GOE65607 GXV65607:GYA65607 HHR65607:HHW65607 HRN65607:HRS65607 IBJ65607:IBO65607 ILF65607:ILK65607 IVB65607:IVG65607 JEX65607:JFC65607 JOT65607:JOY65607 JYP65607:JYU65607 KIL65607:KIQ65607 KSH65607:KSM65607 LCD65607:LCI65607 LLZ65607:LME65607 LVV65607:LWA65607 MFR65607:MFW65607 MPN65607:MPS65607 MZJ65607:MZO65607 NJF65607:NJK65607 NTB65607:NTG65607 OCX65607:ODC65607 OMT65607:OMY65607 OWP65607:OWU65607 PGL65607:PGQ65607 PQH65607:PQM65607 QAD65607:QAI65607 QJZ65607:QKE65607 QTV65607:QUA65607 RDR65607:RDW65607 RNN65607:RNS65607 RXJ65607:RXO65607 SHF65607:SHK65607 SRB65607:SRG65607 TAX65607:TBC65607 TKT65607:TKY65607 TUP65607:TUU65607 UEL65607:UEQ65607 UOH65607:UOM65607 UYD65607:UYI65607 VHZ65607:VIE65607 VRV65607:VSA65607 WBR65607:WBW65607 WLN65607:WLS65607 WVJ65607:WVO65607 B131143:G131143 IX131143:JC131143 ST131143:SY131143 ACP131143:ACU131143 AML131143:AMQ131143 AWH131143:AWM131143 BGD131143:BGI131143 BPZ131143:BQE131143 BZV131143:CAA131143 CJR131143:CJW131143 CTN131143:CTS131143 DDJ131143:DDO131143 DNF131143:DNK131143 DXB131143:DXG131143 EGX131143:EHC131143 EQT131143:EQY131143 FAP131143:FAU131143 FKL131143:FKQ131143 FUH131143:FUM131143 GED131143:GEI131143 GNZ131143:GOE131143 GXV131143:GYA131143 HHR131143:HHW131143 HRN131143:HRS131143 IBJ131143:IBO131143 ILF131143:ILK131143 IVB131143:IVG131143 JEX131143:JFC131143 JOT131143:JOY131143 JYP131143:JYU131143 KIL131143:KIQ131143 KSH131143:KSM131143 LCD131143:LCI131143 LLZ131143:LME131143 LVV131143:LWA131143 MFR131143:MFW131143 MPN131143:MPS131143 MZJ131143:MZO131143 NJF131143:NJK131143 NTB131143:NTG131143 OCX131143:ODC131143 OMT131143:OMY131143 OWP131143:OWU131143 PGL131143:PGQ131143 PQH131143:PQM131143 QAD131143:QAI131143 QJZ131143:QKE131143 QTV131143:QUA131143 RDR131143:RDW131143 RNN131143:RNS131143 RXJ131143:RXO131143 SHF131143:SHK131143 SRB131143:SRG131143 TAX131143:TBC131143 TKT131143:TKY131143 TUP131143:TUU131143 UEL131143:UEQ131143 UOH131143:UOM131143 UYD131143:UYI131143 VHZ131143:VIE131143 VRV131143:VSA131143 WBR131143:WBW131143 WLN131143:WLS131143 WVJ131143:WVO131143 B196679:G196679 IX196679:JC196679 ST196679:SY196679 ACP196679:ACU196679 AML196679:AMQ196679 AWH196679:AWM196679 BGD196679:BGI196679 BPZ196679:BQE196679 BZV196679:CAA196679 CJR196679:CJW196679 CTN196679:CTS196679 DDJ196679:DDO196679 DNF196679:DNK196679 DXB196679:DXG196679 EGX196679:EHC196679 EQT196679:EQY196679 FAP196679:FAU196679 FKL196679:FKQ196679 FUH196679:FUM196679 GED196679:GEI196679 GNZ196679:GOE196679 GXV196679:GYA196679 HHR196679:HHW196679 HRN196679:HRS196679 IBJ196679:IBO196679 ILF196679:ILK196679 IVB196679:IVG196679 JEX196679:JFC196679 JOT196679:JOY196679 JYP196679:JYU196679 KIL196679:KIQ196679 KSH196679:KSM196679 LCD196679:LCI196679 LLZ196679:LME196679 LVV196679:LWA196679 MFR196679:MFW196679 MPN196679:MPS196679 MZJ196679:MZO196679 NJF196679:NJK196679 NTB196679:NTG196679 OCX196679:ODC196679 OMT196679:OMY196679 OWP196679:OWU196679 PGL196679:PGQ196679 PQH196679:PQM196679 QAD196679:QAI196679 QJZ196679:QKE196679 QTV196679:QUA196679 RDR196679:RDW196679 RNN196679:RNS196679 RXJ196679:RXO196679 SHF196679:SHK196679 SRB196679:SRG196679 TAX196679:TBC196679 TKT196679:TKY196679 TUP196679:TUU196679 UEL196679:UEQ196679 UOH196679:UOM196679 UYD196679:UYI196679 VHZ196679:VIE196679 VRV196679:VSA196679 WBR196679:WBW196679 WLN196679:WLS196679 WVJ196679:WVO196679 B262215:G262215 IX262215:JC262215 ST262215:SY262215 ACP262215:ACU262215 AML262215:AMQ262215 AWH262215:AWM262215 BGD262215:BGI262215 BPZ262215:BQE262215 BZV262215:CAA262215 CJR262215:CJW262215 CTN262215:CTS262215 DDJ262215:DDO262215 DNF262215:DNK262215 DXB262215:DXG262215 EGX262215:EHC262215 EQT262215:EQY262215 FAP262215:FAU262215 FKL262215:FKQ262215 FUH262215:FUM262215 GED262215:GEI262215 GNZ262215:GOE262215 GXV262215:GYA262215 HHR262215:HHW262215 HRN262215:HRS262215 IBJ262215:IBO262215 ILF262215:ILK262215 IVB262215:IVG262215 JEX262215:JFC262215 JOT262215:JOY262215 JYP262215:JYU262215 KIL262215:KIQ262215 KSH262215:KSM262215 LCD262215:LCI262215 LLZ262215:LME262215 LVV262215:LWA262215 MFR262215:MFW262215 MPN262215:MPS262215 MZJ262215:MZO262215 NJF262215:NJK262215 NTB262215:NTG262215 OCX262215:ODC262215 OMT262215:OMY262215 OWP262215:OWU262215 PGL262215:PGQ262215 PQH262215:PQM262215 QAD262215:QAI262215 QJZ262215:QKE262215 QTV262215:QUA262215 RDR262215:RDW262215 RNN262215:RNS262215 RXJ262215:RXO262215 SHF262215:SHK262215 SRB262215:SRG262215 TAX262215:TBC262215 TKT262215:TKY262215 TUP262215:TUU262215 UEL262215:UEQ262215 UOH262215:UOM262215 UYD262215:UYI262215 VHZ262215:VIE262215 VRV262215:VSA262215 WBR262215:WBW262215 WLN262215:WLS262215 WVJ262215:WVO262215 B327751:G327751 IX327751:JC327751 ST327751:SY327751 ACP327751:ACU327751 AML327751:AMQ327751 AWH327751:AWM327751 BGD327751:BGI327751 BPZ327751:BQE327751 BZV327751:CAA327751 CJR327751:CJW327751 CTN327751:CTS327751 DDJ327751:DDO327751 DNF327751:DNK327751 DXB327751:DXG327751 EGX327751:EHC327751 EQT327751:EQY327751 FAP327751:FAU327751 FKL327751:FKQ327751 FUH327751:FUM327751 GED327751:GEI327751 GNZ327751:GOE327751 GXV327751:GYA327751 HHR327751:HHW327751 HRN327751:HRS327751 IBJ327751:IBO327751 ILF327751:ILK327751 IVB327751:IVG327751 JEX327751:JFC327751 JOT327751:JOY327751 JYP327751:JYU327751 KIL327751:KIQ327751 KSH327751:KSM327751 LCD327751:LCI327751 LLZ327751:LME327751 LVV327751:LWA327751 MFR327751:MFW327751 MPN327751:MPS327751 MZJ327751:MZO327751 NJF327751:NJK327751 NTB327751:NTG327751 OCX327751:ODC327751 OMT327751:OMY327751 OWP327751:OWU327751 PGL327751:PGQ327751 PQH327751:PQM327751 QAD327751:QAI327751 QJZ327751:QKE327751 QTV327751:QUA327751 RDR327751:RDW327751 RNN327751:RNS327751 RXJ327751:RXO327751 SHF327751:SHK327751 SRB327751:SRG327751 TAX327751:TBC327751 TKT327751:TKY327751 TUP327751:TUU327751 UEL327751:UEQ327751 UOH327751:UOM327751 UYD327751:UYI327751 VHZ327751:VIE327751 VRV327751:VSA327751 WBR327751:WBW327751 WLN327751:WLS327751 WVJ327751:WVO327751 B393287:G393287 IX393287:JC393287 ST393287:SY393287 ACP393287:ACU393287 AML393287:AMQ393287 AWH393287:AWM393287 BGD393287:BGI393287 BPZ393287:BQE393287 BZV393287:CAA393287 CJR393287:CJW393287 CTN393287:CTS393287 DDJ393287:DDO393287 DNF393287:DNK393287 DXB393287:DXG393287 EGX393287:EHC393287 EQT393287:EQY393287 FAP393287:FAU393287 FKL393287:FKQ393287 FUH393287:FUM393287 GED393287:GEI393287 GNZ393287:GOE393287 GXV393287:GYA393287 HHR393287:HHW393287 HRN393287:HRS393287 IBJ393287:IBO393287 ILF393287:ILK393287 IVB393287:IVG393287 JEX393287:JFC393287 JOT393287:JOY393287 JYP393287:JYU393287 KIL393287:KIQ393287 KSH393287:KSM393287 LCD393287:LCI393287 LLZ393287:LME393287 LVV393287:LWA393287 MFR393287:MFW393287 MPN393287:MPS393287 MZJ393287:MZO393287 NJF393287:NJK393287 NTB393287:NTG393287 OCX393287:ODC393287 OMT393287:OMY393287 OWP393287:OWU393287 PGL393287:PGQ393287 PQH393287:PQM393287 QAD393287:QAI393287 QJZ393287:QKE393287 QTV393287:QUA393287 RDR393287:RDW393287 RNN393287:RNS393287 RXJ393287:RXO393287 SHF393287:SHK393287 SRB393287:SRG393287 TAX393287:TBC393287 TKT393287:TKY393287 TUP393287:TUU393287 UEL393287:UEQ393287 UOH393287:UOM393287 UYD393287:UYI393287 VHZ393287:VIE393287 VRV393287:VSA393287 WBR393287:WBW393287 WLN393287:WLS393287 WVJ393287:WVO393287 B458823:G458823 IX458823:JC458823 ST458823:SY458823 ACP458823:ACU458823 AML458823:AMQ458823 AWH458823:AWM458823 BGD458823:BGI458823 BPZ458823:BQE458823 BZV458823:CAA458823 CJR458823:CJW458823 CTN458823:CTS458823 DDJ458823:DDO458823 DNF458823:DNK458823 DXB458823:DXG458823 EGX458823:EHC458823 EQT458823:EQY458823 FAP458823:FAU458823 FKL458823:FKQ458823 FUH458823:FUM458823 GED458823:GEI458823 GNZ458823:GOE458823 GXV458823:GYA458823 HHR458823:HHW458823 HRN458823:HRS458823 IBJ458823:IBO458823 ILF458823:ILK458823 IVB458823:IVG458823 JEX458823:JFC458823 JOT458823:JOY458823 JYP458823:JYU458823 KIL458823:KIQ458823 KSH458823:KSM458823 LCD458823:LCI458823 LLZ458823:LME458823 LVV458823:LWA458823 MFR458823:MFW458823 MPN458823:MPS458823 MZJ458823:MZO458823 NJF458823:NJK458823 NTB458823:NTG458823 OCX458823:ODC458823 OMT458823:OMY458823 OWP458823:OWU458823 PGL458823:PGQ458823 PQH458823:PQM458823 QAD458823:QAI458823 QJZ458823:QKE458823 QTV458823:QUA458823 RDR458823:RDW458823 RNN458823:RNS458823 RXJ458823:RXO458823 SHF458823:SHK458823 SRB458823:SRG458823 TAX458823:TBC458823 TKT458823:TKY458823 TUP458823:TUU458823 UEL458823:UEQ458823 UOH458823:UOM458823 UYD458823:UYI458823 VHZ458823:VIE458823 VRV458823:VSA458823 WBR458823:WBW458823 WLN458823:WLS458823 WVJ458823:WVO458823 B524359:G524359 IX524359:JC524359 ST524359:SY524359 ACP524359:ACU524359 AML524359:AMQ524359 AWH524359:AWM524359 BGD524359:BGI524359 BPZ524359:BQE524359 BZV524359:CAA524359 CJR524359:CJW524359 CTN524359:CTS524359 DDJ524359:DDO524359 DNF524359:DNK524359 DXB524359:DXG524359 EGX524359:EHC524359 EQT524359:EQY524359 FAP524359:FAU524359 FKL524359:FKQ524359 FUH524359:FUM524359 GED524359:GEI524359 GNZ524359:GOE524359 GXV524359:GYA524359 HHR524359:HHW524359 HRN524359:HRS524359 IBJ524359:IBO524359 ILF524359:ILK524359 IVB524359:IVG524359 JEX524359:JFC524359 JOT524359:JOY524359 JYP524359:JYU524359 KIL524359:KIQ524359 KSH524359:KSM524359 LCD524359:LCI524359 LLZ524359:LME524359 LVV524359:LWA524359 MFR524359:MFW524359 MPN524359:MPS524359 MZJ524359:MZO524359 NJF524359:NJK524359 NTB524359:NTG524359 OCX524359:ODC524359 OMT524359:OMY524359 OWP524359:OWU524359 PGL524359:PGQ524359 PQH524359:PQM524359 QAD524359:QAI524359 QJZ524359:QKE524359 QTV524359:QUA524359 RDR524359:RDW524359 RNN524359:RNS524359 RXJ524359:RXO524359 SHF524359:SHK524359 SRB524359:SRG524359 TAX524359:TBC524359 TKT524359:TKY524359 TUP524359:TUU524359 UEL524359:UEQ524359 UOH524359:UOM524359 UYD524359:UYI524359 VHZ524359:VIE524359 VRV524359:VSA524359 WBR524359:WBW524359 WLN524359:WLS524359 WVJ524359:WVO524359 B589895:G589895 IX589895:JC589895 ST589895:SY589895 ACP589895:ACU589895 AML589895:AMQ589895 AWH589895:AWM589895 BGD589895:BGI589895 BPZ589895:BQE589895 BZV589895:CAA589895 CJR589895:CJW589895 CTN589895:CTS589895 DDJ589895:DDO589895 DNF589895:DNK589895 DXB589895:DXG589895 EGX589895:EHC589895 EQT589895:EQY589895 FAP589895:FAU589895 FKL589895:FKQ589895 FUH589895:FUM589895 GED589895:GEI589895 GNZ589895:GOE589895 GXV589895:GYA589895 HHR589895:HHW589895 HRN589895:HRS589895 IBJ589895:IBO589895 ILF589895:ILK589895 IVB589895:IVG589895 JEX589895:JFC589895 JOT589895:JOY589895 JYP589895:JYU589895 KIL589895:KIQ589895 KSH589895:KSM589895 LCD589895:LCI589895 LLZ589895:LME589895 LVV589895:LWA589895 MFR589895:MFW589895 MPN589895:MPS589895 MZJ589895:MZO589895 NJF589895:NJK589895 NTB589895:NTG589895 OCX589895:ODC589895 OMT589895:OMY589895 OWP589895:OWU589895 PGL589895:PGQ589895 PQH589895:PQM589895 QAD589895:QAI589895 QJZ589895:QKE589895 QTV589895:QUA589895 RDR589895:RDW589895 RNN589895:RNS589895 RXJ589895:RXO589895 SHF589895:SHK589895 SRB589895:SRG589895 TAX589895:TBC589895 TKT589895:TKY589895 TUP589895:TUU589895 UEL589895:UEQ589895 UOH589895:UOM589895 UYD589895:UYI589895 VHZ589895:VIE589895 VRV589895:VSA589895 WBR589895:WBW589895 WLN589895:WLS589895 WVJ589895:WVO589895 B655431:G655431 IX655431:JC655431 ST655431:SY655431 ACP655431:ACU655431 AML655431:AMQ655431 AWH655431:AWM655431 BGD655431:BGI655431 BPZ655431:BQE655431 BZV655431:CAA655431 CJR655431:CJW655431 CTN655431:CTS655431 DDJ655431:DDO655431 DNF655431:DNK655431 DXB655431:DXG655431 EGX655431:EHC655431 EQT655431:EQY655431 FAP655431:FAU655431 FKL655431:FKQ655431 FUH655431:FUM655431 GED655431:GEI655431 GNZ655431:GOE655431 GXV655431:GYA655431 HHR655431:HHW655431 HRN655431:HRS655431 IBJ655431:IBO655431 ILF655431:ILK655431 IVB655431:IVG655431 JEX655431:JFC655431 JOT655431:JOY655431 JYP655431:JYU655431 KIL655431:KIQ655431 KSH655431:KSM655431 LCD655431:LCI655431 LLZ655431:LME655431 LVV655431:LWA655431 MFR655431:MFW655431 MPN655431:MPS655431 MZJ655431:MZO655431 NJF655431:NJK655431 NTB655431:NTG655431 OCX655431:ODC655431 OMT655431:OMY655431 OWP655431:OWU655431 PGL655431:PGQ655431 PQH655431:PQM655431 QAD655431:QAI655431 QJZ655431:QKE655431 QTV655431:QUA655431 RDR655431:RDW655431 RNN655431:RNS655431 RXJ655431:RXO655431 SHF655431:SHK655431 SRB655431:SRG655431 TAX655431:TBC655431 TKT655431:TKY655431 TUP655431:TUU655431 UEL655431:UEQ655431 UOH655431:UOM655431 UYD655431:UYI655431 VHZ655431:VIE655431 VRV655431:VSA655431 WBR655431:WBW655431 WLN655431:WLS655431 WVJ655431:WVO655431 B720967:G720967 IX720967:JC720967 ST720967:SY720967 ACP720967:ACU720967 AML720967:AMQ720967 AWH720967:AWM720967 BGD720967:BGI720967 BPZ720967:BQE720967 BZV720967:CAA720967 CJR720967:CJW720967 CTN720967:CTS720967 DDJ720967:DDO720967 DNF720967:DNK720967 DXB720967:DXG720967 EGX720967:EHC720967 EQT720967:EQY720967 FAP720967:FAU720967 FKL720967:FKQ720967 FUH720967:FUM720967 GED720967:GEI720967 GNZ720967:GOE720967 GXV720967:GYA720967 HHR720967:HHW720967 HRN720967:HRS720967 IBJ720967:IBO720967 ILF720967:ILK720967 IVB720967:IVG720967 JEX720967:JFC720967 JOT720967:JOY720967 JYP720967:JYU720967 KIL720967:KIQ720967 KSH720967:KSM720967 LCD720967:LCI720967 LLZ720967:LME720967 LVV720967:LWA720967 MFR720967:MFW720967 MPN720967:MPS720967 MZJ720967:MZO720967 NJF720967:NJK720967 NTB720967:NTG720967 OCX720967:ODC720967 OMT720967:OMY720967 OWP720967:OWU720967 PGL720967:PGQ720967 PQH720967:PQM720967 QAD720967:QAI720967 QJZ720967:QKE720967 QTV720967:QUA720967 RDR720967:RDW720967 RNN720967:RNS720967 RXJ720967:RXO720967 SHF720967:SHK720967 SRB720967:SRG720967 TAX720967:TBC720967 TKT720967:TKY720967 TUP720967:TUU720967 UEL720967:UEQ720967 UOH720967:UOM720967 UYD720967:UYI720967 VHZ720967:VIE720967 VRV720967:VSA720967 WBR720967:WBW720967 WLN720967:WLS720967 WVJ720967:WVO720967 B786503:G786503 IX786503:JC786503 ST786503:SY786503 ACP786503:ACU786503 AML786503:AMQ786503 AWH786503:AWM786503 BGD786503:BGI786503 BPZ786503:BQE786503 BZV786503:CAA786503 CJR786503:CJW786503 CTN786503:CTS786503 DDJ786503:DDO786503 DNF786503:DNK786503 DXB786503:DXG786503 EGX786503:EHC786503 EQT786503:EQY786503 FAP786503:FAU786503 FKL786503:FKQ786503 FUH786503:FUM786503 GED786503:GEI786503 GNZ786503:GOE786503 GXV786503:GYA786503 HHR786503:HHW786503 HRN786503:HRS786503 IBJ786503:IBO786503 ILF786503:ILK786503 IVB786503:IVG786503 JEX786503:JFC786503 JOT786503:JOY786503 JYP786503:JYU786503 KIL786503:KIQ786503 KSH786503:KSM786503 LCD786503:LCI786503 LLZ786503:LME786503 LVV786503:LWA786503 MFR786503:MFW786503 MPN786503:MPS786503 MZJ786503:MZO786503 NJF786503:NJK786503 NTB786503:NTG786503 OCX786503:ODC786503 OMT786503:OMY786503 OWP786503:OWU786503 PGL786503:PGQ786503 PQH786503:PQM786503 QAD786503:QAI786503 QJZ786503:QKE786503 QTV786503:QUA786503 RDR786503:RDW786503 RNN786503:RNS786503 RXJ786503:RXO786503 SHF786503:SHK786503 SRB786503:SRG786503 TAX786503:TBC786503 TKT786503:TKY786503 TUP786503:TUU786503 UEL786503:UEQ786503 UOH786503:UOM786503 UYD786503:UYI786503 VHZ786503:VIE786503 VRV786503:VSA786503 WBR786503:WBW786503 WLN786503:WLS786503 WVJ786503:WVO786503 B852039:G852039 IX852039:JC852039 ST852039:SY852039 ACP852039:ACU852039 AML852039:AMQ852039 AWH852039:AWM852039 BGD852039:BGI852039 BPZ852039:BQE852039 BZV852039:CAA852039 CJR852039:CJW852039 CTN852039:CTS852039 DDJ852039:DDO852039 DNF852039:DNK852039 DXB852039:DXG852039 EGX852039:EHC852039 EQT852039:EQY852039 FAP852039:FAU852039 FKL852039:FKQ852039 FUH852039:FUM852039 GED852039:GEI852039 GNZ852039:GOE852039 GXV852039:GYA852039 HHR852039:HHW852039 HRN852039:HRS852039 IBJ852039:IBO852039 ILF852039:ILK852039 IVB852039:IVG852039 JEX852039:JFC852039 JOT852039:JOY852039 JYP852039:JYU852039 KIL852039:KIQ852039 KSH852039:KSM852039 LCD852039:LCI852039 LLZ852039:LME852039 LVV852039:LWA852039 MFR852039:MFW852039 MPN852039:MPS852039 MZJ852039:MZO852039 NJF852039:NJK852039 NTB852039:NTG852039 OCX852039:ODC852039 OMT852039:OMY852039 OWP852039:OWU852039 PGL852039:PGQ852039 PQH852039:PQM852039 QAD852039:QAI852039 QJZ852039:QKE852039 QTV852039:QUA852039 RDR852039:RDW852039 RNN852039:RNS852039 RXJ852039:RXO852039 SHF852039:SHK852039 SRB852039:SRG852039 TAX852039:TBC852039 TKT852039:TKY852039 TUP852039:TUU852039 UEL852039:UEQ852039 UOH852039:UOM852039 UYD852039:UYI852039 VHZ852039:VIE852039 VRV852039:VSA852039 WBR852039:WBW852039 WLN852039:WLS852039 WVJ852039:WVO852039 B917575:G917575 IX917575:JC917575 ST917575:SY917575 ACP917575:ACU917575 AML917575:AMQ917575 AWH917575:AWM917575 BGD917575:BGI917575 BPZ917575:BQE917575 BZV917575:CAA917575 CJR917575:CJW917575 CTN917575:CTS917575 DDJ917575:DDO917575 DNF917575:DNK917575 DXB917575:DXG917575 EGX917575:EHC917575 EQT917575:EQY917575 FAP917575:FAU917575 FKL917575:FKQ917575 FUH917575:FUM917575 GED917575:GEI917575 GNZ917575:GOE917575 GXV917575:GYA917575 HHR917575:HHW917575 HRN917575:HRS917575 IBJ917575:IBO917575 ILF917575:ILK917575 IVB917575:IVG917575 JEX917575:JFC917575 JOT917575:JOY917575 JYP917575:JYU917575 KIL917575:KIQ917575 KSH917575:KSM917575 LCD917575:LCI917575 LLZ917575:LME917575 LVV917575:LWA917575 MFR917575:MFW917575 MPN917575:MPS917575 MZJ917575:MZO917575 NJF917575:NJK917575 NTB917575:NTG917575 OCX917575:ODC917575 OMT917575:OMY917575 OWP917575:OWU917575 PGL917575:PGQ917575 PQH917575:PQM917575 QAD917575:QAI917575 QJZ917575:QKE917575 QTV917575:QUA917575 RDR917575:RDW917575 RNN917575:RNS917575 RXJ917575:RXO917575 SHF917575:SHK917575 SRB917575:SRG917575 TAX917575:TBC917575 TKT917575:TKY917575 TUP917575:TUU917575 UEL917575:UEQ917575 UOH917575:UOM917575 UYD917575:UYI917575 VHZ917575:VIE917575 VRV917575:VSA917575 WBR917575:WBW917575 WLN917575:WLS917575 WVJ917575:WVO917575 B983111:G983111 IX983111:JC983111 ST983111:SY983111 ACP983111:ACU983111 AML983111:AMQ983111 AWH983111:AWM983111 BGD983111:BGI983111 BPZ983111:BQE983111 BZV983111:CAA983111 CJR983111:CJW983111 CTN983111:CTS983111 DDJ983111:DDO983111 DNF983111:DNK983111 DXB983111:DXG983111 EGX983111:EHC983111 EQT983111:EQY983111 FAP983111:FAU983111 FKL983111:FKQ983111 FUH983111:FUM983111 GED983111:GEI983111 GNZ983111:GOE983111 GXV983111:GYA983111 HHR983111:HHW983111 HRN983111:HRS983111 IBJ983111:IBO983111 ILF983111:ILK983111 IVB983111:IVG983111 JEX983111:JFC983111 JOT983111:JOY983111 JYP983111:JYU983111 KIL983111:KIQ983111 KSH983111:KSM983111 LCD983111:LCI983111 LLZ983111:LME983111 LVV983111:LWA983111 MFR983111:MFW983111 MPN983111:MPS983111 MZJ983111:MZO983111 NJF983111:NJK983111 NTB983111:NTG983111 OCX983111:ODC983111 OMT983111:OMY983111 OWP983111:OWU983111 PGL983111:PGQ983111 PQH983111:PQM983111 QAD983111:QAI983111 QJZ983111:QKE983111 QTV983111:QUA983111 RDR983111:RDW983111 RNN983111:RNS983111 RXJ983111:RXO983111 SHF983111:SHK983111 SRB983111:SRG983111 TAX983111:TBC983111 TKT983111:TKY983111 TUP983111:TUU983111 UEL983111:UEQ983111 UOH983111:UOM983111 UYD983111:UYI983111 VHZ983111:VIE983111 VRV983111:VSA983111 WBR983111:WBW983111 WLN983111:WLS983111 WVJ983111:WVO983111 B61:G61 IX61:JC61 ST61:SY61 ACP61:ACU61 AML61:AMQ61 AWH61:AWM61 BGD61:BGI61 BPZ61:BQE61 BZV61:CAA61 CJR61:CJW61 CTN61:CTS61 DDJ61:DDO61 DNF61:DNK61 DXB61:DXG61 EGX61:EHC61 EQT61:EQY61 FAP61:FAU61 FKL61:FKQ61 FUH61:FUM61 GED61:GEI61 GNZ61:GOE61 GXV61:GYA61 HHR61:HHW61 HRN61:HRS61 IBJ61:IBO61 ILF61:ILK61 IVB61:IVG61 JEX61:JFC61 JOT61:JOY61 JYP61:JYU61 KIL61:KIQ61 KSH61:KSM61 LCD61:LCI61 LLZ61:LME61 LVV61:LWA61 MFR61:MFW61 MPN61:MPS61 MZJ61:MZO61 NJF61:NJK61 NTB61:NTG61 OCX61:ODC61 OMT61:OMY61 OWP61:OWU61 PGL61:PGQ61 PQH61:PQM61 QAD61:QAI61 QJZ61:QKE61 QTV61:QUA61 RDR61:RDW61 RNN61:RNS61 RXJ61:RXO61 SHF61:SHK61 SRB61:SRG61 TAX61:TBC61 TKT61:TKY61 TUP61:TUU61 UEL61:UEQ61 UOH61:UOM61 UYD61:UYI61 VHZ61:VIE61 VRV61:VSA61 WBR61:WBW61 WLN61:WLS61 WVJ61:WVO61 B65597:G65597 IX65597:JC65597 ST65597:SY65597 ACP65597:ACU65597 AML65597:AMQ65597 AWH65597:AWM65597 BGD65597:BGI65597 BPZ65597:BQE65597 BZV65597:CAA65597 CJR65597:CJW65597 CTN65597:CTS65597 DDJ65597:DDO65597 DNF65597:DNK65597 DXB65597:DXG65597 EGX65597:EHC65597 EQT65597:EQY65597 FAP65597:FAU65597 FKL65597:FKQ65597 FUH65597:FUM65597 GED65597:GEI65597 GNZ65597:GOE65597 GXV65597:GYA65597 HHR65597:HHW65597 HRN65597:HRS65597 IBJ65597:IBO65597 ILF65597:ILK65597 IVB65597:IVG65597 JEX65597:JFC65597 JOT65597:JOY65597 JYP65597:JYU65597 KIL65597:KIQ65597 KSH65597:KSM65597 LCD65597:LCI65597 LLZ65597:LME65597 LVV65597:LWA65597 MFR65597:MFW65597 MPN65597:MPS65597 MZJ65597:MZO65597 NJF65597:NJK65597 NTB65597:NTG65597 OCX65597:ODC65597 OMT65597:OMY65597 OWP65597:OWU65597 PGL65597:PGQ65597 PQH65597:PQM65597 QAD65597:QAI65597 QJZ65597:QKE65597 QTV65597:QUA65597 RDR65597:RDW65597 RNN65597:RNS65597 RXJ65597:RXO65597 SHF65597:SHK65597 SRB65597:SRG65597 TAX65597:TBC65597 TKT65597:TKY65597 TUP65597:TUU65597 UEL65597:UEQ65597 UOH65597:UOM65597 UYD65597:UYI65597 VHZ65597:VIE65597 VRV65597:VSA65597 WBR65597:WBW65597 WLN65597:WLS65597 WVJ65597:WVO65597 B131133:G131133 IX131133:JC131133 ST131133:SY131133 ACP131133:ACU131133 AML131133:AMQ131133 AWH131133:AWM131133 BGD131133:BGI131133 BPZ131133:BQE131133 BZV131133:CAA131133 CJR131133:CJW131133 CTN131133:CTS131133 DDJ131133:DDO131133 DNF131133:DNK131133 DXB131133:DXG131133 EGX131133:EHC131133 EQT131133:EQY131133 FAP131133:FAU131133 FKL131133:FKQ131133 FUH131133:FUM131133 GED131133:GEI131133 GNZ131133:GOE131133 GXV131133:GYA131133 HHR131133:HHW131133 HRN131133:HRS131133 IBJ131133:IBO131133 ILF131133:ILK131133 IVB131133:IVG131133 JEX131133:JFC131133 JOT131133:JOY131133 JYP131133:JYU131133 KIL131133:KIQ131133 KSH131133:KSM131133 LCD131133:LCI131133 LLZ131133:LME131133 LVV131133:LWA131133 MFR131133:MFW131133 MPN131133:MPS131133 MZJ131133:MZO131133 NJF131133:NJK131133 NTB131133:NTG131133 OCX131133:ODC131133 OMT131133:OMY131133 OWP131133:OWU131133 PGL131133:PGQ131133 PQH131133:PQM131133 QAD131133:QAI131133 QJZ131133:QKE131133 QTV131133:QUA131133 RDR131133:RDW131133 RNN131133:RNS131133 RXJ131133:RXO131133 SHF131133:SHK131133 SRB131133:SRG131133 TAX131133:TBC131133 TKT131133:TKY131133 TUP131133:TUU131133 UEL131133:UEQ131133 UOH131133:UOM131133 UYD131133:UYI131133 VHZ131133:VIE131133 VRV131133:VSA131133 WBR131133:WBW131133 WLN131133:WLS131133 WVJ131133:WVO131133 B196669:G196669 IX196669:JC196669 ST196669:SY196669 ACP196669:ACU196669 AML196669:AMQ196669 AWH196669:AWM196669 BGD196669:BGI196669 BPZ196669:BQE196669 BZV196669:CAA196669 CJR196669:CJW196669 CTN196669:CTS196669 DDJ196669:DDO196669 DNF196669:DNK196669 DXB196669:DXG196669 EGX196669:EHC196669 EQT196669:EQY196669 FAP196669:FAU196669 FKL196669:FKQ196669 FUH196669:FUM196669 GED196669:GEI196669 GNZ196669:GOE196669 GXV196669:GYA196669 HHR196669:HHW196669 HRN196669:HRS196669 IBJ196669:IBO196669 ILF196669:ILK196669 IVB196669:IVG196669 JEX196669:JFC196669 JOT196669:JOY196669 JYP196669:JYU196669 KIL196669:KIQ196669 KSH196669:KSM196669 LCD196669:LCI196669 LLZ196669:LME196669 LVV196669:LWA196669 MFR196669:MFW196669 MPN196669:MPS196669 MZJ196669:MZO196669 NJF196669:NJK196669 NTB196669:NTG196669 OCX196669:ODC196669 OMT196669:OMY196669 OWP196669:OWU196669 PGL196669:PGQ196669 PQH196669:PQM196669 QAD196669:QAI196669 QJZ196669:QKE196669 QTV196669:QUA196669 RDR196669:RDW196669 RNN196669:RNS196669 RXJ196669:RXO196669 SHF196669:SHK196669 SRB196669:SRG196669 TAX196669:TBC196669 TKT196669:TKY196669 TUP196669:TUU196669 UEL196669:UEQ196669 UOH196669:UOM196669 UYD196669:UYI196669 VHZ196669:VIE196669 VRV196669:VSA196669 WBR196669:WBW196669 WLN196669:WLS196669 WVJ196669:WVO196669 B262205:G262205 IX262205:JC262205 ST262205:SY262205 ACP262205:ACU262205 AML262205:AMQ262205 AWH262205:AWM262205 BGD262205:BGI262205 BPZ262205:BQE262205 BZV262205:CAA262205 CJR262205:CJW262205 CTN262205:CTS262205 DDJ262205:DDO262205 DNF262205:DNK262205 DXB262205:DXG262205 EGX262205:EHC262205 EQT262205:EQY262205 FAP262205:FAU262205 FKL262205:FKQ262205 FUH262205:FUM262205 GED262205:GEI262205 GNZ262205:GOE262205 GXV262205:GYA262205 HHR262205:HHW262205 HRN262205:HRS262205 IBJ262205:IBO262205 ILF262205:ILK262205 IVB262205:IVG262205 JEX262205:JFC262205 JOT262205:JOY262205 JYP262205:JYU262205 KIL262205:KIQ262205 KSH262205:KSM262205 LCD262205:LCI262205 LLZ262205:LME262205 LVV262205:LWA262205 MFR262205:MFW262205 MPN262205:MPS262205 MZJ262205:MZO262205 NJF262205:NJK262205 NTB262205:NTG262205 OCX262205:ODC262205 OMT262205:OMY262205 OWP262205:OWU262205 PGL262205:PGQ262205 PQH262205:PQM262205 QAD262205:QAI262205 QJZ262205:QKE262205 QTV262205:QUA262205 RDR262205:RDW262205 RNN262205:RNS262205 RXJ262205:RXO262205 SHF262205:SHK262205 SRB262205:SRG262205 TAX262205:TBC262205 TKT262205:TKY262205 TUP262205:TUU262205 UEL262205:UEQ262205 UOH262205:UOM262205 UYD262205:UYI262205 VHZ262205:VIE262205 VRV262205:VSA262205 WBR262205:WBW262205 WLN262205:WLS262205 WVJ262205:WVO262205 B327741:G327741 IX327741:JC327741 ST327741:SY327741 ACP327741:ACU327741 AML327741:AMQ327741 AWH327741:AWM327741 BGD327741:BGI327741 BPZ327741:BQE327741 BZV327741:CAA327741 CJR327741:CJW327741 CTN327741:CTS327741 DDJ327741:DDO327741 DNF327741:DNK327741 DXB327741:DXG327741 EGX327741:EHC327741 EQT327741:EQY327741 FAP327741:FAU327741 FKL327741:FKQ327741 FUH327741:FUM327741 GED327741:GEI327741 GNZ327741:GOE327741 GXV327741:GYA327741 HHR327741:HHW327741 HRN327741:HRS327741 IBJ327741:IBO327741 ILF327741:ILK327741 IVB327741:IVG327741 JEX327741:JFC327741 JOT327741:JOY327741 JYP327741:JYU327741 KIL327741:KIQ327741 KSH327741:KSM327741 LCD327741:LCI327741 LLZ327741:LME327741 LVV327741:LWA327741 MFR327741:MFW327741 MPN327741:MPS327741 MZJ327741:MZO327741 NJF327741:NJK327741 NTB327741:NTG327741 OCX327741:ODC327741 OMT327741:OMY327741 OWP327741:OWU327741 PGL327741:PGQ327741 PQH327741:PQM327741 QAD327741:QAI327741 QJZ327741:QKE327741 QTV327741:QUA327741 RDR327741:RDW327741 RNN327741:RNS327741 RXJ327741:RXO327741 SHF327741:SHK327741 SRB327741:SRG327741 TAX327741:TBC327741 TKT327741:TKY327741 TUP327741:TUU327741 UEL327741:UEQ327741 UOH327741:UOM327741 UYD327741:UYI327741 VHZ327741:VIE327741 VRV327741:VSA327741 WBR327741:WBW327741 WLN327741:WLS327741 WVJ327741:WVO327741 B393277:G393277 IX393277:JC393277 ST393277:SY393277 ACP393277:ACU393277 AML393277:AMQ393277 AWH393277:AWM393277 BGD393277:BGI393277 BPZ393277:BQE393277 BZV393277:CAA393277 CJR393277:CJW393277 CTN393277:CTS393277 DDJ393277:DDO393277 DNF393277:DNK393277 DXB393277:DXG393277 EGX393277:EHC393277 EQT393277:EQY393277 FAP393277:FAU393277 FKL393277:FKQ393277 FUH393277:FUM393277 GED393277:GEI393277 GNZ393277:GOE393277 GXV393277:GYA393277 HHR393277:HHW393277 HRN393277:HRS393277 IBJ393277:IBO393277 ILF393277:ILK393277 IVB393277:IVG393277 JEX393277:JFC393277 JOT393277:JOY393277 JYP393277:JYU393277 KIL393277:KIQ393277 KSH393277:KSM393277 LCD393277:LCI393277 LLZ393277:LME393277 LVV393277:LWA393277 MFR393277:MFW393277 MPN393277:MPS393277 MZJ393277:MZO393277 NJF393277:NJK393277 NTB393277:NTG393277 OCX393277:ODC393277 OMT393277:OMY393277 OWP393277:OWU393277 PGL393277:PGQ393277 PQH393277:PQM393277 QAD393277:QAI393277 QJZ393277:QKE393277 QTV393277:QUA393277 RDR393277:RDW393277 RNN393277:RNS393277 RXJ393277:RXO393277 SHF393277:SHK393277 SRB393277:SRG393277 TAX393277:TBC393277 TKT393277:TKY393277 TUP393277:TUU393277 UEL393277:UEQ393277 UOH393277:UOM393277 UYD393277:UYI393277 VHZ393277:VIE393277 VRV393277:VSA393277 WBR393277:WBW393277 WLN393277:WLS393277 WVJ393277:WVO393277 B458813:G458813 IX458813:JC458813 ST458813:SY458813 ACP458813:ACU458813 AML458813:AMQ458813 AWH458813:AWM458813 BGD458813:BGI458813 BPZ458813:BQE458813 BZV458813:CAA458813 CJR458813:CJW458813 CTN458813:CTS458813 DDJ458813:DDO458813 DNF458813:DNK458813 DXB458813:DXG458813 EGX458813:EHC458813 EQT458813:EQY458813 FAP458813:FAU458813 FKL458813:FKQ458813 FUH458813:FUM458813 GED458813:GEI458813 GNZ458813:GOE458813 GXV458813:GYA458813 HHR458813:HHW458813 HRN458813:HRS458813 IBJ458813:IBO458813 ILF458813:ILK458813 IVB458813:IVG458813 JEX458813:JFC458813 JOT458813:JOY458813 JYP458813:JYU458813 KIL458813:KIQ458813 KSH458813:KSM458813 LCD458813:LCI458813 LLZ458813:LME458813 LVV458813:LWA458813 MFR458813:MFW458813 MPN458813:MPS458813 MZJ458813:MZO458813 NJF458813:NJK458813 NTB458813:NTG458813 OCX458813:ODC458813 OMT458813:OMY458813 OWP458813:OWU458813 PGL458813:PGQ458813 PQH458813:PQM458813 QAD458813:QAI458813 QJZ458813:QKE458813 QTV458813:QUA458813 RDR458813:RDW458813 RNN458813:RNS458813 RXJ458813:RXO458813 SHF458813:SHK458813 SRB458813:SRG458813 TAX458813:TBC458813 TKT458813:TKY458813 TUP458813:TUU458813 UEL458813:UEQ458813 UOH458813:UOM458813 UYD458813:UYI458813 VHZ458813:VIE458813 VRV458813:VSA458813 WBR458813:WBW458813 WLN458813:WLS458813 WVJ458813:WVO458813 B524349:G524349 IX524349:JC524349 ST524349:SY524349 ACP524349:ACU524349 AML524349:AMQ524349 AWH524349:AWM524349 BGD524349:BGI524349 BPZ524349:BQE524349 BZV524349:CAA524349 CJR524349:CJW524349 CTN524349:CTS524349 DDJ524349:DDO524349 DNF524349:DNK524349 DXB524349:DXG524349 EGX524349:EHC524349 EQT524349:EQY524349 FAP524349:FAU524349 FKL524349:FKQ524349 FUH524349:FUM524349 GED524349:GEI524349 GNZ524349:GOE524349 GXV524349:GYA524349 HHR524349:HHW524349 HRN524349:HRS524349 IBJ524349:IBO524349 ILF524349:ILK524349 IVB524349:IVG524349 JEX524349:JFC524349 JOT524349:JOY524349 JYP524349:JYU524349 KIL524349:KIQ524349 KSH524349:KSM524349 LCD524349:LCI524349 LLZ524349:LME524349 LVV524349:LWA524349 MFR524349:MFW524349 MPN524349:MPS524349 MZJ524349:MZO524349 NJF524349:NJK524349 NTB524349:NTG524349 OCX524349:ODC524349 OMT524349:OMY524349 OWP524349:OWU524349 PGL524349:PGQ524349 PQH524349:PQM524349 QAD524349:QAI524349 QJZ524349:QKE524349 QTV524349:QUA524349 RDR524349:RDW524349 RNN524349:RNS524349 RXJ524349:RXO524349 SHF524349:SHK524349 SRB524349:SRG524349 TAX524349:TBC524349 TKT524349:TKY524349 TUP524349:TUU524349 UEL524349:UEQ524349 UOH524349:UOM524349 UYD524349:UYI524349 VHZ524349:VIE524349 VRV524349:VSA524349 WBR524349:WBW524349 WLN524349:WLS524349 WVJ524349:WVO524349 B589885:G589885 IX589885:JC589885 ST589885:SY589885 ACP589885:ACU589885 AML589885:AMQ589885 AWH589885:AWM589885 BGD589885:BGI589885 BPZ589885:BQE589885 BZV589885:CAA589885 CJR589885:CJW589885 CTN589885:CTS589885 DDJ589885:DDO589885 DNF589885:DNK589885 DXB589885:DXG589885 EGX589885:EHC589885 EQT589885:EQY589885 FAP589885:FAU589885 FKL589885:FKQ589885 FUH589885:FUM589885 GED589885:GEI589885 GNZ589885:GOE589885 GXV589885:GYA589885 HHR589885:HHW589885 HRN589885:HRS589885 IBJ589885:IBO589885 ILF589885:ILK589885 IVB589885:IVG589885 JEX589885:JFC589885 JOT589885:JOY589885 JYP589885:JYU589885 KIL589885:KIQ589885 KSH589885:KSM589885 LCD589885:LCI589885 LLZ589885:LME589885 LVV589885:LWA589885 MFR589885:MFW589885 MPN589885:MPS589885 MZJ589885:MZO589885 NJF589885:NJK589885 NTB589885:NTG589885 OCX589885:ODC589885 OMT589885:OMY589885 OWP589885:OWU589885 PGL589885:PGQ589885 PQH589885:PQM589885 QAD589885:QAI589885 QJZ589885:QKE589885 QTV589885:QUA589885 RDR589885:RDW589885 RNN589885:RNS589885 RXJ589885:RXO589885 SHF589885:SHK589885 SRB589885:SRG589885 TAX589885:TBC589885 TKT589885:TKY589885 TUP589885:TUU589885 UEL589885:UEQ589885 UOH589885:UOM589885 UYD589885:UYI589885 VHZ589885:VIE589885 VRV589885:VSA589885 WBR589885:WBW589885 WLN589885:WLS589885 WVJ589885:WVO589885 B655421:G655421 IX655421:JC655421 ST655421:SY655421 ACP655421:ACU655421 AML655421:AMQ655421 AWH655421:AWM655421 BGD655421:BGI655421 BPZ655421:BQE655421 BZV655421:CAA655421 CJR655421:CJW655421 CTN655421:CTS655421 DDJ655421:DDO655421 DNF655421:DNK655421 DXB655421:DXG655421 EGX655421:EHC655421 EQT655421:EQY655421 FAP655421:FAU655421 FKL655421:FKQ655421 FUH655421:FUM655421 GED655421:GEI655421 GNZ655421:GOE655421 GXV655421:GYA655421 HHR655421:HHW655421 HRN655421:HRS655421 IBJ655421:IBO655421 ILF655421:ILK655421 IVB655421:IVG655421 JEX655421:JFC655421 JOT655421:JOY655421 JYP655421:JYU655421 KIL655421:KIQ655421 KSH655421:KSM655421 LCD655421:LCI655421 LLZ655421:LME655421 LVV655421:LWA655421 MFR655421:MFW655421 MPN655421:MPS655421 MZJ655421:MZO655421 NJF655421:NJK655421 NTB655421:NTG655421 OCX655421:ODC655421 OMT655421:OMY655421 OWP655421:OWU655421 PGL655421:PGQ655421 PQH655421:PQM655421 QAD655421:QAI655421 QJZ655421:QKE655421 QTV655421:QUA655421 RDR655421:RDW655421 RNN655421:RNS655421 RXJ655421:RXO655421 SHF655421:SHK655421 SRB655421:SRG655421 TAX655421:TBC655421 TKT655421:TKY655421 TUP655421:TUU655421 UEL655421:UEQ655421 UOH655421:UOM655421 UYD655421:UYI655421 VHZ655421:VIE655421 VRV655421:VSA655421 WBR655421:WBW655421 WLN655421:WLS655421 WVJ655421:WVO655421 B720957:G720957 IX720957:JC720957 ST720957:SY720957 ACP720957:ACU720957 AML720957:AMQ720957 AWH720957:AWM720957 BGD720957:BGI720957 BPZ720957:BQE720957 BZV720957:CAA720957 CJR720957:CJW720957 CTN720957:CTS720957 DDJ720957:DDO720957 DNF720957:DNK720957 DXB720957:DXG720957 EGX720957:EHC720957 EQT720957:EQY720957 FAP720957:FAU720957 FKL720957:FKQ720957 FUH720957:FUM720957 GED720957:GEI720957 GNZ720957:GOE720957 GXV720957:GYA720957 HHR720957:HHW720957 HRN720957:HRS720957 IBJ720957:IBO720957 ILF720957:ILK720957 IVB720957:IVG720957 JEX720957:JFC720957 JOT720957:JOY720957 JYP720957:JYU720957 KIL720957:KIQ720957 KSH720957:KSM720957 LCD720957:LCI720957 LLZ720957:LME720957 LVV720957:LWA720957 MFR720957:MFW720957 MPN720957:MPS720957 MZJ720957:MZO720957 NJF720957:NJK720957 NTB720957:NTG720957 OCX720957:ODC720957 OMT720957:OMY720957 OWP720957:OWU720957 PGL720957:PGQ720957 PQH720957:PQM720957 QAD720957:QAI720957 QJZ720957:QKE720957 QTV720957:QUA720957 RDR720957:RDW720957 RNN720957:RNS720957 RXJ720957:RXO720957 SHF720957:SHK720957 SRB720957:SRG720957 TAX720957:TBC720957 TKT720957:TKY720957 TUP720957:TUU720957 UEL720957:UEQ720957 UOH720957:UOM720957 UYD720957:UYI720957 VHZ720957:VIE720957 VRV720957:VSA720957 WBR720957:WBW720957 WLN720957:WLS720957 WVJ720957:WVO720957 B786493:G786493 IX786493:JC786493 ST786493:SY786493 ACP786493:ACU786493 AML786493:AMQ786493 AWH786493:AWM786493 BGD786493:BGI786493 BPZ786493:BQE786493 BZV786493:CAA786493 CJR786493:CJW786493 CTN786493:CTS786493 DDJ786493:DDO786493 DNF786493:DNK786493 DXB786493:DXG786493 EGX786493:EHC786493 EQT786493:EQY786493 FAP786493:FAU786493 FKL786493:FKQ786493 FUH786493:FUM786493 GED786493:GEI786493 GNZ786493:GOE786493 GXV786493:GYA786493 HHR786493:HHW786493 HRN786493:HRS786493 IBJ786493:IBO786493 ILF786493:ILK786493 IVB786493:IVG786493 JEX786493:JFC786493 JOT786493:JOY786493 JYP786493:JYU786493 KIL786493:KIQ786493 KSH786493:KSM786493 LCD786493:LCI786493 LLZ786493:LME786493 LVV786493:LWA786493 MFR786493:MFW786493 MPN786493:MPS786493 MZJ786493:MZO786493 NJF786493:NJK786493 NTB786493:NTG786493 OCX786493:ODC786493 OMT786493:OMY786493 OWP786493:OWU786493 PGL786493:PGQ786493 PQH786493:PQM786493 QAD786493:QAI786493 QJZ786493:QKE786493 QTV786493:QUA786493 RDR786493:RDW786493 RNN786493:RNS786493 RXJ786493:RXO786493 SHF786493:SHK786493 SRB786493:SRG786493 TAX786493:TBC786493 TKT786493:TKY786493 TUP786493:TUU786493 UEL786493:UEQ786493 UOH786493:UOM786493 UYD786493:UYI786493 VHZ786493:VIE786493 VRV786493:VSA786493 WBR786493:WBW786493 WLN786493:WLS786493 WVJ786493:WVO786493 B852029:G852029 IX852029:JC852029 ST852029:SY852029 ACP852029:ACU852029 AML852029:AMQ852029 AWH852029:AWM852029 BGD852029:BGI852029 BPZ852029:BQE852029 BZV852029:CAA852029 CJR852029:CJW852029 CTN852029:CTS852029 DDJ852029:DDO852029 DNF852029:DNK852029 DXB852029:DXG852029 EGX852029:EHC852029 EQT852029:EQY852029 FAP852029:FAU852029 FKL852029:FKQ852029 FUH852029:FUM852029 GED852029:GEI852029 GNZ852029:GOE852029 GXV852029:GYA852029 HHR852029:HHW852029 HRN852029:HRS852029 IBJ852029:IBO852029 ILF852029:ILK852029 IVB852029:IVG852029 JEX852029:JFC852029 JOT852029:JOY852029 JYP852029:JYU852029 KIL852029:KIQ852029 KSH852029:KSM852029 LCD852029:LCI852029 LLZ852029:LME852029 LVV852029:LWA852029 MFR852029:MFW852029 MPN852029:MPS852029 MZJ852029:MZO852029 NJF852029:NJK852029 NTB852029:NTG852029 OCX852029:ODC852029 OMT852029:OMY852029 OWP852029:OWU852029 PGL852029:PGQ852029 PQH852029:PQM852029 QAD852029:QAI852029 QJZ852029:QKE852029 QTV852029:QUA852029 RDR852029:RDW852029 RNN852029:RNS852029 RXJ852029:RXO852029 SHF852029:SHK852029 SRB852029:SRG852029 TAX852029:TBC852029 TKT852029:TKY852029 TUP852029:TUU852029 UEL852029:UEQ852029 UOH852029:UOM852029 UYD852029:UYI852029 VHZ852029:VIE852029 VRV852029:VSA852029 WBR852029:WBW852029 WLN852029:WLS852029 WVJ852029:WVO852029 B917565:G917565 IX917565:JC917565 ST917565:SY917565 ACP917565:ACU917565 AML917565:AMQ917565 AWH917565:AWM917565 BGD917565:BGI917565 BPZ917565:BQE917565 BZV917565:CAA917565 CJR917565:CJW917565 CTN917565:CTS917565 DDJ917565:DDO917565 DNF917565:DNK917565 DXB917565:DXG917565 EGX917565:EHC917565 EQT917565:EQY917565 FAP917565:FAU917565 FKL917565:FKQ917565 FUH917565:FUM917565 GED917565:GEI917565 GNZ917565:GOE917565 GXV917565:GYA917565 HHR917565:HHW917565 HRN917565:HRS917565 IBJ917565:IBO917565 ILF917565:ILK917565 IVB917565:IVG917565 JEX917565:JFC917565 JOT917565:JOY917565 JYP917565:JYU917565 KIL917565:KIQ917565 KSH917565:KSM917565 LCD917565:LCI917565 LLZ917565:LME917565 LVV917565:LWA917565 MFR917565:MFW917565 MPN917565:MPS917565 MZJ917565:MZO917565 NJF917565:NJK917565 NTB917565:NTG917565 OCX917565:ODC917565 OMT917565:OMY917565 OWP917565:OWU917565 PGL917565:PGQ917565 PQH917565:PQM917565 QAD917565:QAI917565 QJZ917565:QKE917565 QTV917565:QUA917565 RDR917565:RDW917565 RNN917565:RNS917565 RXJ917565:RXO917565 SHF917565:SHK917565 SRB917565:SRG917565 TAX917565:TBC917565 TKT917565:TKY917565 TUP917565:TUU917565 UEL917565:UEQ917565 UOH917565:UOM917565 UYD917565:UYI917565 VHZ917565:VIE917565 VRV917565:VSA917565 WBR917565:WBW917565 WLN917565:WLS917565 WVJ917565:WVO917565 B983101:G983101 IX983101:JC983101 ST983101:SY983101 ACP983101:ACU983101 AML983101:AMQ983101 AWH983101:AWM983101 BGD983101:BGI983101 BPZ983101:BQE983101 BZV983101:CAA983101 CJR983101:CJW983101 CTN983101:CTS983101 DDJ983101:DDO983101 DNF983101:DNK983101 DXB983101:DXG983101 EGX983101:EHC983101 EQT983101:EQY983101 FAP983101:FAU983101 FKL983101:FKQ983101 FUH983101:FUM983101 GED983101:GEI983101 GNZ983101:GOE983101 GXV983101:GYA983101 HHR983101:HHW983101 HRN983101:HRS983101 IBJ983101:IBO983101 ILF983101:ILK983101 IVB983101:IVG983101 JEX983101:JFC983101 JOT983101:JOY983101 JYP983101:JYU983101 KIL983101:KIQ983101 KSH983101:KSM983101 LCD983101:LCI983101 LLZ983101:LME983101 LVV983101:LWA983101 MFR983101:MFW983101 MPN983101:MPS983101 MZJ983101:MZO983101 NJF983101:NJK983101 NTB983101:NTG983101 OCX983101:ODC983101 OMT983101:OMY983101 OWP983101:OWU983101 PGL983101:PGQ983101 PQH983101:PQM983101 QAD983101:QAI983101 QJZ983101:QKE983101 QTV983101:QUA983101 RDR983101:RDW983101 RNN983101:RNS983101 RXJ983101:RXO983101 SHF983101:SHK983101 SRB983101:SRG983101 TAX983101:TBC983101 TKT983101:TKY983101 TUP983101:TUU983101 UEL983101:UEQ983101 UOH983101:UOM983101 UYD983101:UYI983101 VHZ983101:VIE983101 VRV983101:VSA983101 WBR983101:WBW983101 WLN983101:WLS983101 WVJ983101:WVO983101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formula1>"1,2,3,4,6,12"</formula1>
    </dataValidation>
    <dataValidation type="decimal" allowBlank="1" showInputMessage="1" showErrorMessage="1" sqref="C51:G51 IY51:JC51 SU51:SY51 ACQ51:ACU51 AMM51:AMQ51 AWI51:AWM51 BGE51:BGI51 BQA51:BQE51 BZW51:CAA51 CJS51:CJW51 CTO51:CTS51 DDK51:DDO51 DNG51:DNK51 DXC51:DXG51 EGY51:EHC51 EQU51:EQY51 FAQ51:FAU51 FKM51:FKQ51 FUI51:FUM51 GEE51:GEI51 GOA51:GOE51 GXW51:GYA51 HHS51:HHW51 HRO51:HRS51 IBK51:IBO51 ILG51:ILK51 IVC51:IVG51 JEY51:JFC51 JOU51:JOY51 JYQ51:JYU51 KIM51:KIQ51 KSI51:KSM51 LCE51:LCI51 LMA51:LME51 LVW51:LWA51 MFS51:MFW51 MPO51:MPS51 MZK51:MZO51 NJG51:NJK51 NTC51:NTG51 OCY51:ODC51 OMU51:OMY51 OWQ51:OWU51 PGM51:PGQ51 PQI51:PQM51 QAE51:QAI51 QKA51:QKE51 QTW51:QUA51 RDS51:RDW51 RNO51:RNS51 RXK51:RXO51 SHG51:SHK51 SRC51:SRG51 TAY51:TBC51 TKU51:TKY51 TUQ51:TUU51 UEM51:UEQ51 UOI51:UOM51 UYE51:UYI51 VIA51:VIE51 VRW51:VSA51 WBS51:WBW51 WLO51:WLS51 WVK51:WVO51 C65587:G65587 IY65587:JC65587 SU65587:SY65587 ACQ65587:ACU65587 AMM65587:AMQ65587 AWI65587:AWM65587 BGE65587:BGI65587 BQA65587:BQE65587 BZW65587:CAA65587 CJS65587:CJW65587 CTO65587:CTS65587 DDK65587:DDO65587 DNG65587:DNK65587 DXC65587:DXG65587 EGY65587:EHC65587 EQU65587:EQY65587 FAQ65587:FAU65587 FKM65587:FKQ65587 FUI65587:FUM65587 GEE65587:GEI65587 GOA65587:GOE65587 GXW65587:GYA65587 HHS65587:HHW65587 HRO65587:HRS65587 IBK65587:IBO65587 ILG65587:ILK65587 IVC65587:IVG65587 JEY65587:JFC65587 JOU65587:JOY65587 JYQ65587:JYU65587 KIM65587:KIQ65587 KSI65587:KSM65587 LCE65587:LCI65587 LMA65587:LME65587 LVW65587:LWA65587 MFS65587:MFW65587 MPO65587:MPS65587 MZK65587:MZO65587 NJG65587:NJK65587 NTC65587:NTG65587 OCY65587:ODC65587 OMU65587:OMY65587 OWQ65587:OWU65587 PGM65587:PGQ65587 PQI65587:PQM65587 QAE65587:QAI65587 QKA65587:QKE65587 QTW65587:QUA65587 RDS65587:RDW65587 RNO65587:RNS65587 RXK65587:RXO65587 SHG65587:SHK65587 SRC65587:SRG65587 TAY65587:TBC65587 TKU65587:TKY65587 TUQ65587:TUU65587 UEM65587:UEQ65587 UOI65587:UOM65587 UYE65587:UYI65587 VIA65587:VIE65587 VRW65587:VSA65587 WBS65587:WBW65587 WLO65587:WLS65587 WVK65587:WVO65587 C131123:G131123 IY131123:JC131123 SU131123:SY131123 ACQ131123:ACU131123 AMM131123:AMQ131123 AWI131123:AWM131123 BGE131123:BGI131123 BQA131123:BQE131123 BZW131123:CAA131123 CJS131123:CJW131123 CTO131123:CTS131123 DDK131123:DDO131123 DNG131123:DNK131123 DXC131123:DXG131123 EGY131123:EHC131123 EQU131123:EQY131123 FAQ131123:FAU131123 FKM131123:FKQ131123 FUI131123:FUM131123 GEE131123:GEI131123 GOA131123:GOE131123 GXW131123:GYA131123 HHS131123:HHW131123 HRO131123:HRS131123 IBK131123:IBO131123 ILG131123:ILK131123 IVC131123:IVG131123 JEY131123:JFC131123 JOU131123:JOY131123 JYQ131123:JYU131123 KIM131123:KIQ131123 KSI131123:KSM131123 LCE131123:LCI131123 LMA131123:LME131123 LVW131123:LWA131123 MFS131123:MFW131123 MPO131123:MPS131123 MZK131123:MZO131123 NJG131123:NJK131123 NTC131123:NTG131123 OCY131123:ODC131123 OMU131123:OMY131123 OWQ131123:OWU131123 PGM131123:PGQ131123 PQI131123:PQM131123 QAE131123:QAI131123 QKA131123:QKE131123 QTW131123:QUA131123 RDS131123:RDW131123 RNO131123:RNS131123 RXK131123:RXO131123 SHG131123:SHK131123 SRC131123:SRG131123 TAY131123:TBC131123 TKU131123:TKY131123 TUQ131123:TUU131123 UEM131123:UEQ131123 UOI131123:UOM131123 UYE131123:UYI131123 VIA131123:VIE131123 VRW131123:VSA131123 WBS131123:WBW131123 WLO131123:WLS131123 WVK131123:WVO131123 C196659:G196659 IY196659:JC196659 SU196659:SY196659 ACQ196659:ACU196659 AMM196659:AMQ196659 AWI196659:AWM196659 BGE196659:BGI196659 BQA196659:BQE196659 BZW196659:CAA196659 CJS196659:CJW196659 CTO196659:CTS196659 DDK196659:DDO196659 DNG196659:DNK196659 DXC196659:DXG196659 EGY196659:EHC196659 EQU196659:EQY196659 FAQ196659:FAU196659 FKM196659:FKQ196659 FUI196659:FUM196659 GEE196659:GEI196659 GOA196659:GOE196659 GXW196659:GYA196659 HHS196659:HHW196659 HRO196659:HRS196659 IBK196659:IBO196659 ILG196659:ILK196659 IVC196659:IVG196659 JEY196659:JFC196659 JOU196659:JOY196659 JYQ196659:JYU196659 KIM196659:KIQ196659 KSI196659:KSM196659 LCE196659:LCI196659 LMA196659:LME196659 LVW196659:LWA196659 MFS196659:MFW196659 MPO196659:MPS196659 MZK196659:MZO196659 NJG196659:NJK196659 NTC196659:NTG196659 OCY196659:ODC196659 OMU196659:OMY196659 OWQ196659:OWU196659 PGM196659:PGQ196659 PQI196659:PQM196659 QAE196659:QAI196659 QKA196659:QKE196659 QTW196659:QUA196659 RDS196659:RDW196659 RNO196659:RNS196659 RXK196659:RXO196659 SHG196659:SHK196659 SRC196659:SRG196659 TAY196659:TBC196659 TKU196659:TKY196659 TUQ196659:TUU196659 UEM196659:UEQ196659 UOI196659:UOM196659 UYE196659:UYI196659 VIA196659:VIE196659 VRW196659:VSA196659 WBS196659:WBW196659 WLO196659:WLS196659 WVK196659:WVO196659 C262195:G262195 IY262195:JC262195 SU262195:SY262195 ACQ262195:ACU262195 AMM262195:AMQ262195 AWI262195:AWM262195 BGE262195:BGI262195 BQA262195:BQE262195 BZW262195:CAA262195 CJS262195:CJW262195 CTO262195:CTS262195 DDK262195:DDO262195 DNG262195:DNK262195 DXC262195:DXG262195 EGY262195:EHC262195 EQU262195:EQY262195 FAQ262195:FAU262195 FKM262195:FKQ262195 FUI262195:FUM262195 GEE262195:GEI262195 GOA262195:GOE262195 GXW262195:GYA262195 HHS262195:HHW262195 HRO262195:HRS262195 IBK262195:IBO262195 ILG262195:ILK262195 IVC262195:IVG262195 JEY262195:JFC262195 JOU262195:JOY262195 JYQ262195:JYU262195 KIM262195:KIQ262195 KSI262195:KSM262195 LCE262195:LCI262195 LMA262195:LME262195 LVW262195:LWA262195 MFS262195:MFW262195 MPO262195:MPS262195 MZK262195:MZO262195 NJG262195:NJK262195 NTC262195:NTG262195 OCY262195:ODC262195 OMU262195:OMY262195 OWQ262195:OWU262195 PGM262195:PGQ262195 PQI262195:PQM262195 QAE262195:QAI262195 QKA262195:QKE262195 QTW262195:QUA262195 RDS262195:RDW262195 RNO262195:RNS262195 RXK262195:RXO262195 SHG262195:SHK262195 SRC262195:SRG262195 TAY262195:TBC262195 TKU262195:TKY262195 TUQ262195:TUU262195 UEM262195:UEQ262195 UOI262195:UOM262195 UYE262195:UYI262195 VIA262195:VIE262195 VRW262195:VSA262195 WBS262195:WBW262195 WLO262195:WLS262195 WVK262195:WVO262195 C327731:G327731 IY327731:JC327731 SU327731:SY327731 ACQ327731:ACU327731 AMM327731:AMQ327731 AWI327731:AWM327731 BGE327731:BGI327731 BQA327731:BQE327731 BZW327731:CAA327731 CJS327731:CJW327731 CTO327731:CTS327731 DDK327731:DDO327731 DNG327731:DNK327731 DXC327731:DXG327731 EGY327731:EHC327731 EQU327731:EQY327731 FAQ327731:FAU327731 FKM327731:FKQ327731 FUI327731:FUM327731 GEE327731:GEI327731 GOA327731:GOE327731 GXW327731:GYA327731 HHS327731:HHW327731 HRO327731:HRS327731 IBK327731:IBO327731 ILG327731:ILK327731 IVC327731:IVG327731 JEY327731:JFC327731 JOU327731:JOY327731 JYQ327731:JYU327731 KIM327731:KIQ327731 KSI327731:KSM327731 LCE327731:LCI327731 LMA327731:LME327731 LVW327731:LWA327731 MFS327731:MFW327731 MPO327731:MPS327731 MZK327731:MZO327731 NJG327731:NJK327731 NTC327731:NTG327731 OCY327731:ODC327731 OMU327731:OMY327731 OWQ327731:OWU327731 PGM327731:PGQ327731 PQI327731:PQM327731 QAE327731:QAI327731 QKA327731:QKE327731 QTW327731:QUA327731 RDS327731:RDW327731 RNO327731:RNS327731 RXK327731:RXO327731 SHG327731:SHK327731 SRC327731:SRG327731 TAY327731:TBC327731 TKU327731:TKY327731 TUQ327731:TUU327731 UEM327731:UEQ327731 UOI327731:UOM327731 UYE327731:UYI327731 VIA327731:VIE327731 VRW327731:VSA327731 WBS327731:WBW327731 WLO327731:WLS327731 WVK327731:WVO327731 C393267:G393267 IY393267:JC393267 SU393267:SY393267 ACQ393267:ACU393267 AMM393267:AMQ393267 AWI393267:AWM393267 BGE393267:BGI393267 BQA393267:BQE393267 BZW393267:CAA393267 CJS393267:CJW393267 CTO393267:CTS393267 DDK393267:DDO393267 DNG393267:DNK393267 DXC393267:DXG393267 EGY393267:EHC393267 EQU393267:EQY393267 FAQ393267:FAU393267 FKM393267:FKQ393267 FUI393267:FUM393267 GEE393267:GEI393267 GOA393267:GOE393267 GXW393267:GYA393267 HHS393267:HHW393267 HRO393267:HRS393267 IBK393267:IBO393267 ILG393267:ILK393267 IVC393267:IVG393267 JEY393267:JFC393267 JOU393267:JOY393267 JYQ393267:JYU393267 KIM393267:KIQ393267 KSI393267:KSM393267 LCE393267:LCI393267 LMA393267:LME393267 LVW393267:LWA393267 MFS393267:MFW393267 MPO393267:MPS393267 MZK393267:MZO393267 NJG393267:NJK393267 NTC393267:NTG393267 OCY393267:ODC393267 OMU393267:OMY393267 OWQ393267:OWU393267 PGM393267:PGQ393267 PQI393267:PQM393267 QAE393267:QAI393267 QKA393267:QKE393267 QTW393267:QUA393267 RDS393267:RDW393267 RNO393267:RNS393267 RXK393267:RXO393267 SHG393267:SHK393267 SRC393267:SRG393267 TAY393267:TBC393267 TKU393267:TKY393267 TUQ393267:TUU393267 UEM393267:UEQ393267 UOI393267:UOM393267 UYE393267:UYI393267 VIA393267:VIE393267 VRW393267:VSA393267 WBS393267:WBW393267 WLO393267:WLS393267 WVK393267:WVO393267 C458803:G458803 IY458803:JC458803 SU458803:SY458803 ACQ458803:ACU458803 AMM458803:AMQ458803 AWI458803:AWM458803 BGE458803:BGI458803 BQA458803:BQE458803 BZW458803:CAA458803 CJS458803:CJW458803 CTO458803:CTS458803 DDK458803:DDO458803 DNG458803:DNK458803 DXC458803:DXG458803 EGY458803:EHC458803 EQU458803:EQY458803 FAQ458803:FAU458803 FKM458803:FKQ458803 FUI458803:FUM458803 GEE458803:GEI458803 GOA458803:GOE458803 GXW458803:GYA458803 HHS458803:HHW458803 HRO458803:HRS458803 IBK458803:IBO458803 ILG458803:ILK458803 IVC458803:IVG458803 JEY458803:JFC458803 JOU458803:JOY458803 JYQ458803:JYU458803 KIM458803:KIQ458803 KSI458803:KSM458803 LCE458803:LCI458803 LMA458803:LME458803 LVW458803:LWA458803 MFS458803:MFW458803 MPO458803:MPS458803 MZK458803:MZO458803 NJG458803:NJK458803 NTC458803:NTG458803 OCY458803:ODC458803 OMU458803:OMY458803 OWQ458803:OWU458803 PGM458803:PGQ458803 PQI458803:PQM458803 QAE458803:QAI458803 QKA458803:QKE458803 QTW458803:QUA458803 RDS458803:RDW458803 RNO458803:RNS458803 RXK458803:RXO458803 SHG458803:SHK458803 SRC458803:SRG458803 TAY458803:TBC458803 TKU458803:TKY458803 TUQ458803:TUU458803 UEM458803:UEQ458803 UOI458803:UOM458803 UYE458803:UYI458803 VIA458803:VIE458803 VRW458803:VSA458803 WBS458803:WBW458803 WLO458803:WLS458803 WVK458803:WVO458803 C524339:G524339 IY524339:JC524339 SU524339:SY524339 ACQ524339:ACU524339 AMM524339:AMQ524339 AWI524339:AWM524339 BGE524339:BGI524339 BQA524339:BQE524339 BZW524339:CAA524339 CJS524339:CJW524339 CTO524339:CTS524339 DDK524339:DDO524339 DNG524339:DNK524339 DXC524339:DXG524339 EGY524339:EHC524339 EQU524339:EQY524339 FAQ524339:FAU524339 FKM524339:FKQ524339 FUI524339:FUM524339 GEE524339:GEI524339 GOA524339:GOE524339 GXW524339:GYA524339 HHS524339:HHW524339 HRO524339:HRS524339 IBK524339:IBO524339 ILG524339:ILK524339 IVC524339:IVG524339 JEY524339:JFC524339 JOU524339:JOY524339 JYQ524339:JYU524339 KIM524339:KIQ524339 KSI524339:KSM524339 LCE524339:LCI524339 LMA524339:LME524339 LVW524339:LWA524339 MFS524339:MFW524339 MPO524339:MPS524339 MZK524339:MZO524339 NJG524339:NJK524339 NTC524339:NTG524339 OCY524339:ODC524339 OMU524339:OMY524339 OWQ524339:OWU524339 PGM524339:PGQ524339 PQI524339:PQM524339 QAE524339:QAI524339 QKA524339:QKE524339 QTW524339:QUA524339 RDS524339:RDW524339 RNO524339:RNS524339 RXK524339:RXO524339 SHG524339:SHK524339 SRC524339:SRG524339 TAY524339:TBC524339 TKU524339:TKY524339 TUQ524339:TUU524339 UEM524339:UEQ524339 UOI524339:UOM524339 UYE524339:UYI524339 VIA524339:VIE524339 VRW524339:VSA524339 WBS524339:WBW524339 WLO524339:WLS524339 WVK524339:WVO524339 C589875:G589875 IY589875:JC589875 SU589875:SY589875 ACQ589875:ACU589875 AMM589875:AMQ589875 AWI589875:AWM589875 BGE589875:BGI589875 BQA589875:BQE589875 BZW589875:CAA589875 CJS589875:CJW589875 CTO589875:CTS589875 DDK589875:DDO589875 DNG589875:DNK589875 DXC589875:DXG589875 EGY589875:EHC589875 EQU589875:EQY589875 FAQ589875:FAU589875 FKM589875:FKQ589875 FUI589875:FUM589875 GEE589875:GEI589875 GOA589875:GOE589875 GXW589875:GYA589875 HHS589875:HHW589875 HRO589875:HRS589875 IBK589875:IBO589875 ILG589875:ILK589875 IVC589875:IVG589875 JEY589875:JFC589875 JOU589875:JOY589875 JYQ589875:JYU589875 KIM589875:KIQ589875 KSI589875:KSM589875 LCE589875:LCI589875 LMA589875:LME589875 LVW589875:LWA589875 MFS589875:MFW589875 MPO589875:MPS589875 MZK589875:MZO589875 NJG589875:NJK589875 NTC589875:NTG589875 OCY589875:ODC589875 OMU589875:OMY589875 OWQ589875:OWU589875 PGM589875:PGQ589875 PQI589875:PQM589875 QAE589875:QAI589875 QKA589875:QKE589875 QTW589875:QUA589875 RDS589875:RDW589875 RNO589875:RNS589875 RXK589875:RXO589875 SHG589875:SHK589875 SRC589875:SRG589875 TAY589875:TBC589875 TKU589875:TKY589875 TUQ589875:TUU589875 UEM589875:UEQ589875 UOI589875:UOM589875 UYE589875:UYI589875 VIA589875:VIE589875 VRW589875:VSA589875 WBS589875:WBW589875 WLO589875:WLS589875 WVK589875:WVO589875 C655411:G655411 IY655411:JC655411 SU655411:SY655411 ACQ655411:ACU655411 AMM655411:AMQ655411 AWI655411:AWM655411 BGE655411:BGI655411 BQA655411:BQE655411 BZW655411:CAA655411 CJS655411:CJW655411 CTO655411:CTS655411 DDK655411:DDO655411 DNG655411:DNK655411 DXC655411:DXG655411 EGY655411:EHC655411 EQU655411:EQY655411 FAQ655411:FAU655411 FKM655411:FKQ655411 FUI655411:FUM655411 GEE655411:GEI655411 GOA655411:GOE655411 GXW655411:GYA655411 HHS655411:HHW655411 HRO655411:HRS655411 IBK655411:IBO655411 ILG655411:ILK655411 IVC655411:IVG655411 JEY655411:JFC655411 JOU655411:JOY655411 JYQ655411:JYU655411 KIM655411:KIQ655411 KSI655411:KSM655411 LCE655411:LCI655411 LMA655411:LME655411 LVW655411:LWA655411 MFS655411:MFW655411 MPO655411:MPS655411 MZK655411:MZO655411 NJG655411:NJK655411 NTC655411:NTG655411 OCY655411:ODC655411 OMU655411:OMY655411 OWQ655411:OWU655411 PGM655411:PGQ655411 PQI655411:PQM655411 QAE655411:QAI655411 QKA655411:QKE655411 QTW655411:QUA655411 RDS655411:RDW655411 RNO655411:RNS655411 RXK655411:RXO655411 SHG655411:SHK655411 SRC655411:SRG655411 TAY655411:TBC655411 TKU655411:TKY655411 TUQ655411:TUU655411 UEM655411:UEQ655411 UOI655411:UOM655411 UYE655411:UYI655411 VIA655411:VIE655411 VRW655411:VSA655411 WBS655411:WBW655411 WLO655411:WLS655411 WVK655411:WVO655411 C720947:G720947 IY720947:JC720947 SU720947:SY720947 ACQ720947:ACU720947 AMM720947:AMQ720947 AWI720947:AWM720947 BGE720947:BGI720947 BQA720947:BQE720947 BZW720947:CAA720947 CJS720947:CJW720947 CTO720947:CTS720947 DDK720947:DDO720947 DNG720947:DNK720947 DXC720947:DXG720947 EGY720947:EHC720947 EQU720947:EQY720947 FAQ720947:FAU720947 FKM720947:FKQ720947 FUI720947:FUM720947 GEE720947:GEI720947 GOA720947:GOE720947 GXW720947:GYA720947 HHS720947:HHW720947 HRO720947:HRS720947 IBK720947:IBO720947 ILG720947:ILK720947 IVC720947:IVG720947 JEY720947:JFC720947 JOU720947:JOY720947 JYQ720947:JYU720947 KIM720947:KIQ720947 KSI720947:KSM720947 LCE720947:LCI720947 LMA720947:LME720947 LVW720947:LWA720947 MFS720947:MFW720947 MPO720947:MPS720947 MZK720947:MZO720947 NJG720947:NJK720947 NTC720947:NTG720947 OCY720947:ODC720947 OMU720947:OMY720947 OWQ720947:OWU720947 PGM720947:PGQ720947 PQI720947:PQM720947 QAE720947:QAI720947 QKA720947:QKE720947 QTW720947:QUA720947 RDS720947:RDW720947 RNO720947:RNS720947 RXK720947:RXO720947 SHG720947:SHK720947 SRC720947:SRG720947 TAY720947:TBC720947 TKU720947:TKY720947 TUQ720947:TUU720947 UEM720947:UEQ720947 UOI720947:UOM720947 UYE720947:UYI720947 VIA720947:VIE720947 VRW720947:VSA720947 WBS720947:WBW720947 WLO720947:WLS720947 WVK720947:WVO720947 C786483:G786483 IY786483:JC786483 SU786483:SY786483 ACQ786483:ACU786483 AMM786483:AMQ786483 AWI786483:AWM786483 BGE786483:BGI786483 BQA786483:BQE786483 BZW786483:CAA786483 CJS786483:CJW786483 CTO786483:CTS786483 DDK786483:DDO786483 DNG786483:DNK786483 DXC786483:DXG786483 EGY786483:EHC786483 EQU786483:EQY786483 FAQ786483:FAU786483 FKM786483:FKQ786483 FUI786483:FUM786483 GEE786483:GEI786483 GOA786483:GOE786483 GXW786483:GYA786483 HHS786483:HHW786483 HRO786483:HRS786483 IBK786483:IBO786483 ILG786483:ILK786483 IVC786483:IVG786483 JEY786483:JFC786483 JOU786483:JOY786483 JYQ786483:JYU786483 KIM786483:KIQ786483 KSI786483:KSM786483 LCE786483:LCI786483 LMA786483:LME786483 LVW786483:LWA786483 MFS786483:MFW786483 MPO786483:MPS786483 MZK786483:MZO786483 NJG786483:NJK786483 NTC786483:NTG786483 OCY786483:ODC786483 OMU786483:OMY786483 OWQ786483:OWU786483 PGM786483:PGQ786483 PQI786483:PQM786483 QAE786483:QAI786483 QKA786483:QKE786483 QTW786483:QUA786483 RDS786483:RDW786483 RNO786483:RNS786483 RXK786483:RXO786483 SHG786483:SHK786483 SRC786483:SRG786483 TAY786483:TBC786483 TKU786483:TKY786483 TUQ786483:TUU786483 UEM786483:UEQ786483 UOI786483:UOM786483 UYE786483:UYI786483 VIA786483:VIE786483 VRW786483:VSA786483 WBS786483:WBW786483 WLO786483:WLS786483 WVK786483:WVO786483 C852019:G852019 IY852019:JC852019 SU852019:SY852019 ACQ852019:ACU852019 AMM852019:AMQ852019 AWI852019:AWM852019 BGE852019:BGI852019 BQA852019:BQE852019 BZW852019:CAA852019 CJS852019:CJW852019 CTO852019:CTS852019 DDK852019:DDO852019 DNG852019:DNK852019 DXC852019:DXG852019 EGY852019:EHC852019 EQU852019:EQY852019 FAQ852019:FAU852019 FKM852019:FKQ852019 FUI852019:FUM852019 GEE852019:GEI852019 GOA852019:GOE852019 GXW852019:GYA852019 HHS852019:HHW852019 HRO852019:HRS852019 IBK852019:IBO852019 ILG852019:ILK852019 IVC852019:IVG852019 JEY852019:JFC852019 JOU852019:JOY852019 JYQ852019:JYU852019 KIM852019:KIQ852019 KSI852019:KSM852019 LCE852019:LCI852019 LMA852019:LME852019 LVW852019:LWA852019 MFS852019:MFW852019 MPO852019:MPS852019 MZK852019:MZO852019 NJG852019:NJK852019 NTC852019:NTG852019 OCY852019:ODC852019 OMU852019:OMY852019 OWQ852019:OWU852019 PGM852019:PGQ852019 PQI852019:PQM852019 QAE852019:QAI852019 QKA852019:QKE852019 QTW852019:QUA852019 RDS852019:RDW852019 RNO852019:RNS852019 RXK852019:RXO852019 SHG852019:SHK852019 SRC852019:SRG852019 TAY852019:TBC852019 TKU852019:TKY852019 TUQ852019:TUU852019 UEM852019:UEQ852019 UOI852019:UOM852019 UYE852019:UYI852019 VIA852019:VIE852019 VRW852019:VSA852019 WBS852019:WBW852019 WLO852019:WLS852019 WVK852019:WVO852019 C917555:G917555 IY917555:JC917555 SU917555:SY917555 ACQ917555:ACU917555 AMM917555:AMQ917555 AWI917555:AWM917555 BGE917555:BGI917555 BQA917555:BQE917555 BZW917555:CAA917555 CJS917555:CJW917555 CTO917555:CTS917555 DDK917555:DDO917555 DNG917555:DNK917555 DXC917555:DXG917555 EGY917555:EHC917555 EQU917555:EQY917555 FAQ917555:FAU917555 FKM917555:FKQ917555 FUI917555:FUM917555 GEE917555:GEI917555 GOA917555:GOE917555 GXW917555:GYA917555 HHS917555:HHW917555 HRO917555:HRS917555 IBK917555:IBO917555 ILG917555:ILK917555 IVC917555:IVG917555 JEY917555:JFC917555 JOU917555:JOY917555 JYQ917555:JYU917555 KIM917555:KIQ917555 KSI917555:KSM917555 LCE917555:LCI917555 LMA917555:LME917555 LVW917555:LWA917555 MFS917555:MFW917555 MPO917555:MPS917555 MZK917555:MZO917555 NJG917555:NJK917555 NTC917555:NTG917555 OCY917555:ODC917555 OMU917555:OMY917555 OWQ917555:OWU917555 PGM917555:PGQ917555 PQI917555:PQM917555 QAE917555:QAI917555 QKA917555:QKE917555 QTW917555:QUA917555 RDS917555:RDW917555 RNO917555:RNS917555 RXK917555:RXO917555 SHG917555:SHK917555 SRC917555:SRG917555 TAY917555:TBC917555 TKU917555:TKY917555 TUQ917555:TUU917555 UEM917555:UEQ917555 UOI917555:UOM917555 UYE917555:UYI917555 VIA917555:VIE917555 VRW917555:VSA917555 WBS917555:WBW917555 WLO917555:WLS917555 WVK917555:WVO917555 C983091:G983091 IY983091:JC983091 SU983091:SY983091 ACQ983091:ACU983091 AMM983091:AMQ983091 AWI983091:AWM983091 BGE983091:BGI983091 BQA983091:BQE983091 BZW983091:CAA983091 CJS983091:CJW983091 CTO983091:CTS983091 DDK983091:DDO983091 DNG983091:DNK983091 DXC983091:DXG983091 EGY983091:EHC983091 EQU983091:EQY983091 FAQ983091:FAU983091 FKM983091:FKQ983091 FUI983091:FUM983091 GEE983091:GEI983091 GOA983091:GOE983091 GXW983091:GYA983091 HHS983091:HHW983091 HRO983091:HRS983091 IBK983091:IBO983091 ILG983091:ILK983091 IVC983091:IVG983091 JEY983091:JFC983091 JOU983091:JOY983091 JYQ983091:JYU983091 KIM983091:KIQ983091 KSI983091:KSM983091 LCE983091:LCI983091 LMA983091:LME983091 LVW983091:LWA983091 MFS983091:MFW983091 MPO983091:MPS983091 MZK983091:MZO983091 NJG983091:NJK983091 NTC983091:NTG983091 OCY983091:ODC983091 OMU983091:OMY983091 OWQ983091:OWU983091 PGM983091:PGQ983091 PQI983091:PQM983091 QAE983091:QAI983091 QKA983091:QKE983091 QTW983091:QUA983091 RDS983091:RDW983091 RNO983091:RNS983091 RXK983091:RXO983091 SHG983091:SHK983091 SRC983091:SRG983091 TAY983091:TBC983091 TKU983091:TKY983091 TUQ983091:TUU983091 UEM983091:UEQ983091 UOI983091:UOM983091 UYE983091:UYI983091 VIA983091:VIE983091 VRW983091:VSA983091 WBS983091:WBW983091 WLO983091:WLS983091 WVK983091:WVO983091">
      <formula1>0</formula1>
      <formula2>C50</formula2>
    </dataValidation>
    <dataValidation type="decimal" allowBlank="1" showInputMessage="1" showErrorMessage="1" error="El importe a financiar mediante Leasing no puede ser superior a la inversión en Activos No corrientes del mismo año."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formula1>0</formula1>
      <formula2>$G$6</formula2>
    </dataValidation>
    <dataValidation type="whole" operator="greaterThanOrEqual"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formula1>B11</formula1>
    </dataValidation>
    <dataValidation type="decimal" allowBlank="1" showInputMessage="1" showErrorMessage="1" error="El valor residual no puede ser negativo ni inferior al valor del principal." sqref="B58:G58 IX58:JC58 ST58:SY58 ACP58:ACU58 AML58:AMQ58 AWH58:AWM58 BGD58:BGI58 BPZ58:BQE58 BZV58:CAA58 CJR58:CJW58 CTN58:CTS58 DDJ58:DDO58 DNF58:DNK58 DXB58:DXG58 EGX58:EHC58 EQT58:EQY58 FAP58:FAU58 FKL58:FKQ58 FUH58:FUM58 GED58:GEI58 GNZ58:GOE58 GXV58:GYA58 HHR58:HHW58 HRN58:HRS58 IBJ58:IBO58 ILF58:ILK58 IVB58:IVG58 JEX58:JFC58 JOT58:JOY58 JYP58:JYU58 KIL58:KIQ58 KSH58:KSM58 LCD58:LCI58 LLZ58:LME58 LVV58:LWA58 MFR58:MFW58 MPN58:MPS58 MZJ58:MZO58 NJF58:NJK58 NTB58:NTG58 OCX58:ODC58 OMT58:OMY58 OWP58:OWU58 PGL58:PGQ58 PQH58:PQM58 QAD58:QAI58 QJZ58:QKE58 QTV58:QUA58 RDR58:RDW58 RNN58:RNS58 RXJ58:RXO58 SHF58:SHK58 SRB58:SRG58 TAX58:TBC58 TKT58:TKY58 TUP58:TUU58 UEL58:UEQ58 UOH58:UOM58 UYD58:UYI58 VHZ58:VIE58 VRV58:VSA58 WBR58:WBW58 WLN58:WLS58 WVJ58:WVO58 B65594:G65594 IX65594:JC65594 ST65594:SY65594 ACP65594:ACU65594 AML65594:AMQ65594 AWH65594:AWM65594 BGD65594:BGI65594 BPZ65594:BQE65594 BZV65594:CAA65594 CJR65594:CJW65594 CTN65594:CTS65594 DDJ65594:DDO65594 DNF65594:DNK65594 DXB65594:DXG65594 EGX65594:EHC65594 EQT65594:EQY65594 FAP65594:FAU65594 FKL65594:FKQ65594 FUH65594:FUM65594 GED65594:GEI65594 GNZ65594:GOE65594 GXV65594:GYA65594 HHR65594:HHW65594 HRN65594:HRS65594 IBJ65594:IBO65594 ILF65594:ILK65594 IVB65594:IVG65594 JEX65594:JFC65594 JOT65594:JOY65594 JYP65594:JYU65594 KIL65594:KIQ65594 KSH65594:KSM65594 LCD65594:LCI65594 LLZ65594:LME65594 LVV65594:LWA65594 MFR65594:MFW65594 MPN65594:MPS65594 MZJ65594:MZO65594 NJF65594:NJK65594 NTB65594:NTG65594 OCX65594:ODC65594 OMT65594:OMY65594 OWP65594:OWU65594 PGL65594:PGQ65594 PQH65594:PQM65594 QAD65594:QAI65594 QJZ65594:QKE65594 QTV65594:QUA65594 RDR65594:RDW65594 RNN65594:RNS65594 RXJ65594:RXO65594 SHF65594:SHK65594 SRB65594:SRG65594 TAX65594:TBC65594 TKT65594:TKY65594 TUP65594:TUU65594 UEL65594:UEQ65594 UOH65594:UOM65594 UYD65594:UYI65594 VHZ65594:VIE65594 VRV65594:VSA65594 WBR65594:WBW65594 WLN65594:WLS65594 WVJ65594:WVO65594 B131130:G131130 IX131130:JC131130 ST131130:SY131130 ACP131130:ACU131130 AML131130:AMQ131130 AWH131130:AWM131130 BGD131130:BGI131130 BPZ131130:BQE131130 BZV131130:CAA131130 CJR131130:CJW131130 CTN131130:CTS131130 DDJ131130:DDO131130 DNF131130:DNK131130 DXB131130:DXG131130 EGX131130:EHC131130 EQT131130:EQY131130 FAP131130:FAU131130 FKL131130:FKQ131130 FUH131130:FUM131130 GED131130:GEI131130 GNZ131130:GOE131130 GXV131130:GYA131130 HHR131130:HHW131130 HRN131130:HRS131130 IBJ131130:IBO131130 ILF131130:ILK131130 IVB131130:IVG131130 JEX131130:JFC131130 JOT131130:JOY131130 JYP131130:JYU131130 KIL131130:KIQ131130 KSH131130:KSM131130 LCD131130:LCI131130 LLZ131130:LME131130 LVV131130:LWA131130 MFR131130:MFW131130 MPN131130:MPS131130 MZJ131130:MZO131130 NJF131130:NJK131130 NTB131130:NTG131130 OCX131130:ODC131130 OMT131130:OMY131130 OWP131130:OWU131130 PGL131130:PGQ131130 PQH131130:PQM131130 QAD131130:QAI131130 QJZ131130:QKE131130 QTV131130:QUA131130 RDR131130:RDW131130 RNN131130:RNS131130 RXJ131130:RXO131130 SHF131130:SHK131130 SRB131130:SRG131130 TAX131130:TBC131130 TKT131130:TKY131130 TUP131130:TUU131130 UEL131130:UEQ131130 UOH131130:UOM131130 UYD131130:UYI131130 VHZ131130:VIE131130 VRV131130:VSA131130 WBR131130:WBW131130 WLN131130:WLS131130 WVJ131130:WVO131130 B196666:G196666 IX196666:JC196666 ST196666:SY196666 ACP196666:ACU196666 AML196666:AMQ196666 AWH196666:AWM196666 BGD196666:BGI196666 BPZ196666:BQE196666 BZV196666:CAA196666 CJR196666:CJW196666 CTN196666:CTS196666 DDJ196666:DDO196666 DNF196666:DNK196666 DXB196666:DXG196666 EGX196666:EHC196666 EQT196666:EQY196666 FAP196666:FAU196666 FKL196666:FKQ196666 FUH196666:FUM196666 GED196666:GEI196666 GNZ196666:GOE196666 GXV196666:GYA196666 HHR196666:HHW196666 HRN196666:HRS196666 IBJ196666:IBO196666 ILF196666:ILK196666 IVB196666:IVG196666 JEX196666:JFC196666 JOT196666:JOY196666 JYP196666:JYU196666 KIL196666:KIQ196666 KSH196666:KSM196666 LCD196666:LCI196666 LLZ196666:LME196666 LVV196666:LWA196666 MFR196666:MFW196666 MPN196666:MPS196666 MZJ196666:MZO196666 NJF196666:NJK196666 NTB196666:NTG196666 OCX196666:ODC196666 OMT196666:OMY196666 OWP196666:OWU196666 PGL196666:PGQ196666 PQH196666:PQM196666 QAD196666:QAI196666 QJZ196666:QKE196666 QTV196666:QUA196666 RDR196666:RDW196666 RNN196666:RNS196666 RXJ196666:RXO196666 SHF196666:SHK196666 SRB196666:SRG196666 TAX196666:TBC196666 TKT196666:TKY196666 TUP196666:TUU196666 UEL196666:UEQ196666 UOH196666:UOM196666 UYD196666:UYI196666 VHZ196666:VIE196666 VRV196666:VSA196666 WBR196666:WBW196666 WLN196666:WLS196666 WVJ196666:WVO196666 B262202:G262202 IX262202:JC262202 ST262202:SY262202 ACP262202:ACU262202 AML262202:AMQ262202 AWH262202:AWM262202 BGD262202:BGI262202 BPZ262202:BQE262202 BZV262202:CAA262202 CJR262202:CJW262202 CTN262202:CTS262202 DDJ262202:DDO262202 DNF262202:DNK262202 DXB262202:DXG262202 EGX262202:EHC262202 EQT262202:EQY262202 FAP262202:FAU262202 FKL262202:FKQ262202 FUH262202:FUM262202 GED262202:GEI262202 GNZ262202:GOE262202 GXV262202:GYA262202 HHR262202:HHW262202 HRN262202:HRS262202 IBJ262202:IBO262202 ILF262202:ILK262202 IVB262202:IVG262202 JEX262202:JFC262202 JOT262202:JOY262202 JYP262202:JYU262202 KIL262202:KIQ262202 KSH262202:KSM262202 LCD262202:LCI262202 LLZ262202:LME262202 LVV262202:LWA262202 MFR262202:MFW262202 MPN262202:MPS262202 MZJ262202:MZO262202 NJF262202:NJK262202 NTB262202:NTG262202 OCX262202:ODC262202 OMT262202:OMY262202 OWP262202:OWU262202 PGL262202:PGQ262202 PQH262202:PQM262202 QAD262202:QAI262202 QJZ262202:QKE262202 QTV262202:QUA262202 RDR262202:RDW262202 RNN262202:RNS262202 RXJ262202:RXO262202 SHF262202:SHK262202 SRB262202:SRG262202 TAX262202:TBC262202 TKT262202:TKY262202 TUP262202:TUU262202 UEL262202:UEQ262202 UOH262202:UOM262202 UYD262202:UYI262202 VHZ262202:VIE262202 VRV262202:VSA262202 WBR262202:WBW262202 WLN262202:WLS262202 WVJ262202:WVO262202 B327738:G327738 IX327738:JC327738 ST327738:SY327738 ACP327738:ACU327738 AML327738:AMQ327738 AWH327738:AWM327738 BGD327738:BGI327738 BPZ327738:BQE327738 BZV327738:CAA327738 CJR327738:CJW327738 CTN327738:CTS327738 DDJ327738:DDO327738 DNF327738:DNK327738 DXB327738:DXG327738 EGX327738:EHC327738 EQT327738:EQY327738 FAP327738:FAU327738 FKL327738:FKQ327738 FUH327738:FUM327738 GED327738:GEI327738 GNZ327738:GOE327738 GXV327738:GYA327738 HHR327738:HHW327738 HRN327738:HRS327738 IBJ327738:IBO327738 ILF327738:ILK327738 IVB327738:IVG327738 JEX327738:JFC327738 JOT327738:JOY327738 JYP327738:JYU327738 KIL327738:KIQ327738 KSH327738:KSM327738 LCD327738:LCI327738 LLZ327738:LME327738 LVV327738:LWA327738 MFR327738:MFW327738 MPN327738:MPS327738 MZJ327738:MZO327738 NJF327738:NJK327738 NTB327738:NTG327738 OCX327738:ODC327738 OMT327738:OMY327738 OWP327738:OWU327738 PGL327738:PGQ327738 PQH327738:PQM327738 QAD327738:QAI327738 QJZ327738:QKE327738 QTV327738:QUA327738 RDR327738:RDW327738 RNN327738:RNS327738 RXJ327738:RXO327738 SHF327738:SHK327738 SRB327738:SRG327738 TAX327738:TBC327738 TKT327738:TKY327738 TUP327738:TUU327738 UEL327738:UEQ327738 UOH327738:UOM327738 UYD327738:UYI327738 VHZ327738:VIE327738 VRV327738:VSA327738 WBR327738:WBW327738 WLN327738:WLS327738 WVJ327738:WVO327738 B393274:G393274 IX393274:JC393274 ST393274:SY393274 ACP393274:ACU393274 AML393274:AMQ393274 AWH393274:AWM393274 BGD393274:BGI393274 BPZ393274:BQE393274 BZV393274:CAA393274 CJR393274:CJW393274 CTN393274:CTS393274 DDJ393274:DDO393274 DNF393274:DNK393274 DXB393274:DXG393274 EGX393274:EHC393274 EQT393274:EQY393274 FAP393274:FAU393274 FKL393274:FKQ393274 FUH393274:FUM393274 GED393274:GEI393274 GNZ393274:GOE393274 GXV393274:GYA393274 HHR393274:HHW393274 HRN393274:HRS393274 IBJ393274:IBO393274 ILF393274:ILK393274 IVB393274:IVG393274 JEX393274:JFC393274 JOT393274:JOY393274 JYP393274:JYU393274 KIL393274:KIQ393274 KSH393274:KSM393274 LCD393274:LCI393274 LLZ393274:LME393274 LVV393274:LWA393274 MFR393274:MFW393274 MPN393274:MPS393274 MZJ393274:MZO393274 NJF393274:NJK393274 NTB393274:NTG393274 OCX393274:ODC393274 OMT393274:OMY393274 OWP393274:OWU393274 PGL393274:PGQ393274 PQH393274:PQM393274 QAD393274:QAI393274 QJZ393274:QKE393274 QTV393274:QUA393274 RDR393274:RDW393274 RNN393274:RNS393274 RXJ393274:RXO393274 SHF393274:SHK393274 SRB393274:SRG393274 TAX393274:TBC393274 TKT393274:TKY393274 TUP393274:TUU393274 UEL393274:UEQ393274 UOH393274:UOM393274 UYD393274:UYI393274 VHZ393274:VIE393274 VRV393274:VSA393274 WBR393274:WBW393274 WLN393274:WLS393274 WVJ393274:WVO393274 B458810:G458810 IX458810:JC458810 ST458810:SY458810 ACP458810:ACU458810 AML458810:AMQ458810 AWH458810:AWM458810 BGD458810:BGI458810 BPZ458810:BQE458810 BZV458810:CAA458810 CJR458810:CJW458810 CTN458810:CTS458810 DDJ458810:DDO458810 DNF458810:DNK458810 DXB458810:DXG458810 EGX458810:EHC458810 EQT458810:EQY458810 FAP458810:FAU458810 FKL458810:FKQ458810 FUH458810:FUM458810 GED458810:GEI458810 GNZ458810:GOE458810 GXV458810:GYA458810 HHR458810:HHW458810 HRN458810:HRS458810 IBJ458810:IBO458810 ILF458810:ILK458810 IVB458810:IVG458810 JEX458810:JFC458810 JOT458810:JOY458810 JYP458810:JYU458810 KIL458810:KIQ458810 KSH458810:KSM458810 LCD458810:LCI458810 LLZ458810:LME458810 LVV458810:LWA458810 MFR458810:MFW458810 MPN458810:MPS458810 MZJ458810:MZO458810 NJF458810:NJK458810 NTB458810:NTG458810 OCX458810:ODC458810 OMT458810:OMY458810 OWP458810:OWU458810 PGL458810:PGQ458810 PQH458810:PQM458810 QAD458810:QAI458810 QJZ458810:QKE458810 QTV458810:QUA458810 RDR458810:RDW458810 RNN458810:RNS458810 RXJ458810:RXO458810 SHF458810:SHK458810 SRB458810:SRG458810 TAX458810:TBC458810 TKT458810:TKY458810 TUP458810:TUU458810 UEL458810:UEQ458810 UOH458810:UOM458810 UYD458810:UYI458810 VHZ458810:VIE458810 VRV458810:VSA458810 WBR458810:WBW458810 WLN458810:WLS458810 WVJ458810:WVO458810 B524346:G524346 IX524346:JC524346 ST524346:SY524346 ACP524346:ACU524346 AML524346:AMQ524346 AWH524346:AWM524346 BGD524346:BGI524346 BPZ524346:BQE524346 BZV524346:CAA524346 CJR524346:CJW524346 CTN524346:CTS524346 DDJ524346:DDO524346 DNF524346:DNK524346 DXB524346:DXG524346 EGX524346:EHC524346 EQT524346:EQY524346 FAP524346:FAU524346 FKL524346:FKQ524346 FUH524346:FUM524346 GED524346:GEI524346 GNZ524346:GOE524346 GXV524346:GYA524346 HHR524346:HHW524346 HRN524346:HRS524346 IBJ524346:IBO524346 ILF524346:ILK524346 IVB524346:IVG524346 JEX524346:JFC524346 JOT524346:JOY524346 JYP524346:JYU524346 KIL524346:KIQ524346 KSH524346:KSM524346 LCD524346:LCI524346 LLZ524346:LME524346 LVV524346:LWA524346 MFR524346:MFW524346 MPN524346:MPS524346 MZJ524346:MZO524346 NJF524346:NJK524346 NTB524346:NTG524346 OCX524346:ODC524346 OMT524346:OMY524346 OWP524346:OWU524346 PGL524346:PGQ524346 PQH524346:PQM524346 QAD524346:QAI524346 QJZ524346:QKE524346 QTV524346:QUA524346 RDR524346:RDW524346 RNN524346:RNS524346 RXJ524346:RXO524346 SHF524346:SHK524346 SRB524346:SRG524346 TAX524346:TBC524346 TKT524346:TKY524346 TUP524346:TUU524346 UEL524346:UEQ524346 UOH524346:UOM524346 UYD524346:UYI524346 VHZ524346:VIE524346 VRV524346:VSA524346 WBR524346:WBW524346 WLN524346:WLS524346 WVJ524346:WVO524346 B589882:G589882 IX589882:JC589882 ST589882:SY589882 ACP589882:ACU589882 AML589882:AMQ589882 AWH589882:AWM589882 BGD589882:BGI589882 BPZ589882:BQE589882 BZV589882:CAA589882 CJR589882:CJW589882 CTN589882:CTS589882 DDJ589882:DDO589882 DNF589882:DNK589882 DXB589882:DXG589882 EGX589882:EHC589882 EQT589882:EQY589882 FAP589882:FAU589882 FKL589882:FKQ589882 FUH589882:FUM589882 GED589882:GEI589882 GNZ589882:GOE589882 GXV589882:GYA589882 HHR589882:HHW589882 HRN589882:HRS589882 IBJ589882:IBO589882 ILF589882:ILK589882 IVB589882:IVG589882 JEX589882:JFC589882 JOT589882:JOY589882 JYP589882:JYU589882 KIL589882:KIQ589882 KSH589882:KSM589882 LCD589882:LCI589882 LLZ589882:LME589882 LVV589882:LWA589882 MFR589882:MFW589882 MPN589882:MPS589882 MZJ589882:MZO589882 NJF589882:NJK589882 NTB589882:NTG589882 OCX589882:ODC589882 OMT589882:OMY589882 OWP589882:OWU589882 PGL589882:PGQ589882 PQH589882:PQM589882 QAD589882:QAI589882 QJZ589882:QKE589882 QTV589882:QUA589882 RDR589882:RDW589882 RNN589882:RNS589882 RXJ589882:RXO589882 SHF589882:SHK589882 SRB589882:SRG589882 TAX589882:TBC589882 TKT589882:TKY589882 TUP589882:TUU589882 UEL589882:UEQ589882 UOH589882:UOM589882 UYD589882:UYI589882 VHZ589882:VIE589882 VRV589882:VSA589882 WBR589882:WBW589882 WLN589882:WLS589882 WVJ589882:WVO589882 B655418:G655418 IX655418:JC655418 ST655418:SY655418 ACP655418:ACU655418 AML655418:AMQ655418 AWH655418:AWM655418 BGD655418:BGI655418 BPZ655418:BQE655418 BZV655418:CAA655418 CJR655418:CJW655418 CTN655418:CTS655418 DDJ655418:DDO655418 DNF655418:DNK655418 DXB655418:DXG655418 EGX655418:EHC655418 EQT655418:EQY655418 FAP655418:FAU655418 FKL655418:FKQ655418 FUH655418:FUM655418 GED655418:GEI655418 GNZ655418:GOE655418 GXV655418:GYA655418 HHR655418:HHW655418 HRN655418:HRS655418 IBJ655418:IBO655418 ILF655418:ILK655418 IVB655418:IVG655418 JEX655418:JFC655418 JOT655418:JOY655418 JYP655418:JYU655418 KIL655418:KIQ655418 KSH655418:KSM655418 LCD655418:LCI655418 LLZ655418:LME655418 LVV655418:LWA655418 MFR655418:MFW655418 MPN655418:MPS655418 MZJ655418:MZO655418 NJF655418:NJK655418 NTB655418:NTG655418 OCX655418:ODC655418 OMT655418:OMY655418 OWP655418:OWU655418 PGL655418:PGQ655418 PQH655418:PQM655418 QAD655418:QAI655418 QJZ655418:QKE655418 QTV655418:QUA655418 RDR655418:RDW655418 RNN655418:RNS655418 RXJ655418:RXO655418 SHF655418:SHK655418 SRB655418:SRG655418 TAX655418:TBC655418 TKT655418:TKY655418 TUP655418:TUU655418 UEL655418:UEQ655418 UOH655418:UOM655418 UYD655418:UYI655418 VHZ655418:VIE655418 VRV655418:VSA655418 WBR655418:WBW655418 WLN655418:WLS655418 WVJ655418:WVO655418 B720954:G720954 IX720954:JC720954 ST720954:SY720954 ACP720954:ACU720954 AML720954:AMQ720954 AWH720954:AWM720954 BGD720954:BGI720954 BPZ720954:BQE720954 BZV720954:CAA720954 CJR720954:CJW720954 CTN720954:CTS720954 DDJ720954:DDO720954 DNF720954:DNK720954 DXB720954:DXG720954 EGX720954:EHC720954 EQT720954:EQY720954 FAP720954:FAU720954 FKL720954:FKQ720954 FUH720954:FUM720954 GED720954:GEI720954 GNZ720954:GOE720954 GXV720954:GYA720954 HHR720954:HHW720954 HRN720954:HRS720954 IBJ720954:IBO720954 ILF720954:ILK720954 IVB720954:IVG720954 JEX720954:JFC720954 JOT720954:JOY720954 JYP720954:JYU720954 KIL720954:KIQ720954 KSH720954:KSM720954 LCD720954:LCI720954 LLZ720954:LME720954 LVV720954:LWA720954 MFR720954:MFW720954 MPN720954:MPS720954 MZJ720954:MZO720954 NJF720954:NJK720954 NTB720954:NTG720954 OCX720954:ODC720954 OMT720954:OMY720954 OWP720954:OWU720954 PGL720954:PGQ720954 PQH720954:PQM720954 QAD720954:QAI720954 QJZ720954:QKE720954 QTV720954:QUA720954 RDR720954:RDW720954 RNN720954:RNS720954 RXJ720954:RXO720954 SHF720954:SHK720954 SRB720954:SRG720954 TAX720954:TBC720954 TKT720954:TKY720954 TUP720954:TUU720954 UEL720954:UEQ720954 UOH720954:UOM720954 UYD720954:UYI720954 VHZ720954:VIE720954 VRV720954:VSA720954 WBR720954:WBW720954 WLN720954:WLS720954 WVJ720954:WVO720954 B786490:G786490 IX786490:JC786490 ST786490:SY786490 ACP786490:ACU786490 AML786490:AMQ786490 AWH786490:AWM786490 BGD786490:BGI786490 BPZ786490:BQE786490 BZV786490:CAA786490 CJR786490:CJW786490 CTN786490:CTS786490 DDJ786490:DDO786490 DNF786490:DNK786490 DXB786490:DXG786490 EGX786490:EHC786490 EQT786490:EQY786490 FAP786490:FAU786490 FKL786490:FKQ786490 FUH786490:FUM786490 GED786490:GEI786490 GNZ786490:GOE786490 GXV786490:GYA786490 HHR786490:HHW786490 HRN786490:HRS786490 IBJ786490:IBO786490 ILF786490:ILK786490 IVB786490:IVG786490 JEX786490:JFC786490 JOT786490:JOY786490 JYP786490:JYU786490 KIL786490:KIQ786490 KSH786490:KSM786490 LCD786490:LCI786490 LLZ786490:LME786490 LVV786490:LWA786490 MFR786490:MFW786490 MPN786490:MPS786490 MZJ786490:MZO786490 NJF786490:NJK786490 NTB786490:NTG786490 OCX786490:ODC786490 OMT786490:OMY786490 OWP786490:OWU786490 PGL786490:PGQ786490 PQH786490:PQM786490 QAD786490:QAI786490 QJZ786490:QKE786490 QTV786490:QUA786490 RDR786490:RDW786490 RNN786490:RNS786490 RXJ786490:RXO786490 SHF786490:SHK786490 SRB786490:SRG786490 TAX786490:TBC786490 TKT786490:TKY786490 TUP786490:TUU786490 UEL786490:UEQ786490 UOH786490:UOM786490 UYD786490:UYI786490 VHZ786490:VIE786490 VRV786490:VSA786490 WBR786490:WBW786490 WLN786490:WLS786490 WVJ786490:WVO786490 B852026:G852026 IX852026:JC852026 ST852026:SY852026 ACP852026:ACU852026 AML852026:AMQ852026 AWH852026:AWM852026 BGD852026:BGI852026 BPZ852026:BQE852026 BZV852026:CAA852026 CJR852026:CJW852026 CTN852026:CTS852026 DDJ852026:DDO852026 DNF852026:DNK852026 DXB852026:DXG852026 EGX852026:EHC852026 EQT852026:EQY852026 FAP852026:FAU852026 FKL852026:FKQ852026 FUH852026:FUM852026 GED852026:GEI852026 GNZ852026:GOE852026 GXV852026:GYA852026 HHR852026:HHW852026 HRN852026:HRS852026 IBJ852026:IBO852026 ILF852026:ILK852026 IVB852026:IVG852026 JEX852026:JFC852026 JOT852026:JOY852026 JYP852026:JYU852026 KIL852026:KIQ852026 KSH852026:KSM852026 LCD852026:LCI852026 LLZ852026:LME852026 LVV852026:LWA852026 MFR852026:MFW852026 MPN852026:MPS852026 MZJ852026:MZO852026 NJF852026:NJK852026 NTB852026:NTG852026 OCX852026:ODC852026 OMT852026:OMY852026 OWP852026:OWU852026 PGL852026:PGQ852026 PQH852026:PQM852026 QAD852026:QAI852026 QJZ852026:QKE852026 QTV852026:QUA852026 RDR852026:RDW852026 RNN852026:RNS852026 RXJ852026:RXO852026 SHF852026:SHK852026 SRB852026:SRG852026 TAX852026:TBC852026 TKT852026:TKY852026 TUP852026:TUU852026 UEL852026:UEQ852026 UOH852026:UOM852026 UYD852026:UYI852026 VHZ852026:VIE852026 VRV852026:VSA852026 WBR852026:WBW852026 WLN852026:WLS852026 WVJ852026:WVO852026 B917562:G917562 IX917562:JC917562 ST917562:SY917562 ACP917562:ACU917562 AML917562:AMQ917562 AWH917562:AWM917562 BGD917562:BGI917562 BPZ917562:BQE917562 BZV917562:CAA917562 CJR917562:CJW917562 CTN917562:CTS917562 DDJ917562:DDO917562 DNF917562:DNK917562 DXB917562:DXG917562 EGX917562:EHC917562 EQT917562:EQY917562 FAP917562:FAU917562 FKL917562:FKQ917562 FUH917562:FUM917562 GED917562:GEI917562 GNZ917562:GOE917562 GXV917562:GYA917562 HHR917562:HHW917562 HRN917562:HRS917562 IBJ917562:IBO917562 ILF917562:ILK917562 IVB917562:IVG917562 JEX917562:JFC917562 JOT917562:JOY917562 JYP917562:JYU917562 KIL917562:KIQ917562 KSH917562:KSM917562 LCD917562:LCI917562 LLZ917562:LME917562 LVV917562:LWA917562 MFR917562:MFW917562 MPN917562:MPS917562 MZJ917562:MZO917562 NJF917562:NJK917562 NTB917562:NTG917562 OCX917562:ODC917562 OMT917562:OMY917562 OWP917562:OWU917562 PGL917562:PGQ917562 PQH917562:PQM917562 QAD917562:QAI917562 QJZ917562:QKE917562 QTV917562:QUA917562 RDR917562:RDW917562 RNN917562:RNS917562 RXJ917562:RXO917562 SHF917562:SHK917562 SRB917562:SRG917562 TAX917562:TBC917562 TKT917562:TKY917562 TUP917562:TUU917562 UEL917562:UEQ917562 UOH917562:UOM917562 UYD917562:UYI917562 VHZ917562:VIE917562 VRV917562:VSA917562 WBR917562:WBW917562 WLN917562:WLS917562 WVJ917562:WVO917562 B983098:G983098 IX983098:JC983098 ST983098:SY983098 ACP983098:ACU983098 AML983098:AMQ983098 AWH983098:AWM983098 BGD983098:BGI983098 BPZ983098:BQE983098 BZV983098:CAA983098 CJR983098:CJW983098 CTN983098:CTS983098 DDJ983098:DDO983098 DNF983098:DNK983098 DXB983098:DXG983098 EGX983098:EHC983098 EQT983098:EQY983098 FAP983098:FAU983098 FKL983098:FKQ983098 FUH983098:FUM983098 GED983098:GEI983098 GNZ983098:GOE983098 GXV983098:GYA983098 HHR983098:HHW983098 HRN983098:HRS983098 IBJ983098:IBO983098 ILF983098:ILK983098 IVB983098:IVG983098 JEX983098:JFC983098 JOT983098:JOY983098 JYP983098:JYU983098 KIL983098:KIQ983098 KSH983098:KSM983098 LCD983098:LCI983098 LLZ983098:LME983098 LVV983098:LWA983098 MFR983098:MFW983098 MPN983098:MPS983098 MZJ983098:MZO983098 NJF983098:NJK983098 NTB983098:NTG983098 OCX983098:ODC983098 OMT983098:OMY983098 OWP983098:OWU983098 PGL983098:PGQ983098 PQH983098:PQM983098 QAD983098:QAI983098 QJZ983098:QKE983098 QTV983098:QUA983098 RDR983098:RDW983098 RNN983098:RNS983098 RXJ983098:RXO983098 SHF983098:SHK983098 SRB983098:SRG983098 TAX983098:TBC983098 TKT983098:TKY983098 TUP983098:TUU983098 UEL983098:UEQ983098 UOH983098:UOM983098 UYD983098:UYI983098 VHZ983098:VIE983098 VRV983098:VSA983098 WBR983098:WBW983098 WLN983098:WLS983098 WVJ983098:WVO983098">
      <formula1>0</formula1>
      <formula2>B56</formula2>
    </dataValidation>
  </dataValidations>
  <printOptions horizontalCentered="1"/>
  <pageMargins left="0.78740157480314965" right="0.78740157480314965" top="0.5" bottom="0.6" header="0.37" footer="0.42"/>
  <pageSetup paperSize="9" scale="47" orientation="portrait" horizontalDpi="4294967292" verticalDpi="300" r:id="rId1"/>
  <headerFooter alignWithMargins="0">
    <oddFooter>&amp;C&amp;"Tahoma,Normal"&amp;10&amp;A</oddFooter>
  </headerFooter>
  <rowBreaks count="1" manualBreakCount="1">
    <brk id="10" max="6" man="1"/>
  </rowBreaks>
  <legacyDrawing r:id="rId2"/>
</worksheet>
</file>

<file path=xl/worksheets/sheet2.xml><?xml version="1.0" encoding="utf-8"?>
<worksheet xmlns="http://schemas.openxmlformats.org/spreadsheetml/2006/main" xmlns:r="http://schemas.openxmlformats.org/officeDocument/2006/relationships">
  <sheetPr>
    <tabColor indexed="42"/>
    <pageSetUpPr fitToPage="1"/>
  </sheetPr>
  <dimension ref="A1:F36"/>
  <sheetViews>
    <sheetView showGridLines="0" zoomScale="75" zoomScaleNormal="75" workbookViewId="0">
      <selection activeCell="A2" sqref="A2"/>
    </sheetView>
  </sheetViews>
  <sheetFormatPr baseColWidth="10" defaultRowHeight="15"/>
  <cols>
    <col min="1" max="1" width="44.85546875" style="1" customWidth="1"/>
    <col min="2" max="2" width="23.140625" style="2" customWidth="1"/>
    <col min="3" max="3" width="19.5703125" style="1" customWidth="1"/>
    <col min="4" max="4" width="14.5703125" style="1" customWidth="1"/>
    <col min="5" max="5" width="23.42578125" style="1" customWidth="1"/>
    <col min="6" max="6" width="20.28515625" style="1" customWidth="1"/>
    <col min="7" max="7" width="15" style="1" customWidth="1"/>
    <col min="8" max="8" width="20.140625" style="1" customWidth="1"/>
    <col min="9" max="9" width="18.28515625" style="1" customWidth="1"/>
    <col min="10" max="16384" width="11.42578125" style="1"/>
  </cols>
  <sheetData>
    <row r="1" spans="1:3" ht="27">
      <c r="A1" s="191" t="s">
        <v>65</v>
      </c>
    </row>
    <row r="2" spans="1:3" ht="25.5">
      <c r="A2" s="149"/>
    </row>
    <row r="3" spans="1:3" ht="26.25" thickBot="1">
      <c r="A3" s="148"/>
    </row>
    <row r="4" spans="1:3" ht="45.75" customHeight="1" thickTop="1" thickBot="1">
      <c r="A4" s="190" t="s">
        <v>64</v>
      </c>
      <c r="B4" s="189"/>
      <c r="C4" s="188"/>
    </row>
    <row r="5" spans="1:3" s="154" customFormat="1" ht="18" customHeight="1" thickTop="1" thickBot="1">
      <c r="A5" s="187"/>
      <c r="B5" s="186" t="s">
        <v>63</v>
      </c>
      <c r="C5" s="185" t="s">
        <v>62</v>
      </c>
    </row>
    <row r="6" spans="1:3" s="154" customFormat="1" ht="18" customHeight="1">
      <c r="A6" s="184" t="s">
        <v>61</v>
      </c>
      <c r="B6" s="173">
        <f>SUM(B7:B14)</f>
        <v>2344.9</v>
      </c>
      <c r="C6" s="172">
        <f>IF(B$30=0,"",B6/$B$30)</f>
        <v>1</v>
      </c>
    </row>
    <row r="7" spans="1:3" s="154" customFormat="1" ht="18" customHeight="1">
      <c r="A7" s="183" t="str">
        <f>Financiación!A14</f>
        <v>Capital (aportaciones dinerarias)</v>
      </c>
      <c r="B7" s="171">
        <f>Financiación!C14</f>
        <v>3010</v>
      </c>
      <c r="C7" s="169">
        <f>IF(B$30=0,"",B7/$B$30)</f>
        <v>1.2836368288626381</v>
      </c>
    </row>
    <row r="8" spans="1:3" s="154" customFormat="1" ht="18" customHeight="1">
      <c r="A8" s="183" t="str">
        <f>Financiación!A15</f>
        <v>Capital (aportaciones en especie)</v>
      </c>
      <c r="B8" s="171">
        <f>Financiación!C15</f>
        <v>0</v>
      </c>
      <c r="C8" s="169">
        <f>IF(B$30=0,"",B8/$B$30)</f>
        <v>0</v>
      </c>
    </row>
    <row r="9" spans="1:3" s="154" customFormat="1" ht="18" customHeight="1">
      <c r="A9" s="183" t="s">
        <v>60</v>
      </c>
      <c r="B9" s="171">
        <f>-'[1]Gastos Iniciales'!B12</f>
        <v>-665.1</v>
      </c>
      <c r="C9" s="169"/>
    </row>
    <row r="10" spans="1:3" s="154" customFormat="1" ht="18" customHeight="1">
      <c r="A10" s="140" t="s">
        <v>59</v>
      </c>
      <c r="B10" s="170">
        <v>0</v>
      </c>
      <c r="C10" s="169">
        <f>IF(B$30=0,"",B10/$B$30)</f>
        <v>0</v>
      </c>
    </row>
    <row r="11" spans="1:3" s="154" customFormat="1" ht="18" customHeight="1">
      <c r="A11" s="140" t="s">
        <v>58</v>
      </c>
      <c r="B11" s="170">
        <v>0</v>
      </c>
      <c r="C11" s="169"/>
    </row>
    <row r="12" spans="1:3" s="154" customFormat="1" ht="18" customHeight="1">
      <c r="A12" s="140" t="s">
        <v>57</v>
      </c>
      <c r="B12" s="170">
        <v>0</v>
      </c>
      <c r="C12" s="169">
        <f>IF(B$30=0,"",B12/$B$30)</f>
        <v>0</v>
      </c>
    </row>
    <row r="13" spans="1:3" s="154" customFormat="1" ht="18" customHeight="1">
      <c r="A13" s="140" t="s">
        <v>56</v>
      </c>
      <c r="B13" s="171">
        <f>Financiación!C17</f>
        <v>0</v>
      </c>
      <c r="C13" s="169">
        <f>IF(B$30=0,"",B13/$B$30)</f>
        <v>0</v>
      </c>
    </row>
    <row r="14" spans="1:3" s="154" customFormat="1" ht="18" customHeight="1" thickBot="1">
      <c r="A14" s="136" t="s">
        <v>37</v>
      </c>
      <c r="B14" s="182">
        <f>Financiación!C19</f>
        <v>0</v>
      </c>
      <c r="C14" s="164">
        <f>IF(B$30=0,"",B14/$B$30)</f>
        <v>0</v>
      </c>
    </row>
    <row r="15" spans="1:3" s="154" customFormat="1" ht="32.25" customHeight="1" thickBot="1">
      <c r="A15" s="163"/>
      <c r="B15" s="162"/>
      <c r="C15" s="161"/>
    </row>
    <row r="16" spans="1:3" s="157" customFormat="1" ht="18" customHeight="1" thickTop="1">
      <c r="A16" s="181" t="s">
        <v>55</v>
      </c>
      <c r="B16" s="180">
        <f>B17+B21</f>
        <v>0</v>
      </c>
      <c r="C16" s="179">
        <f>IF(B$30=0,"",B16/$B$30)</f>
        <v>0</v>
      </c>
    </row>
    <row r="17" spans="1:6" s="154" customFormat="1" ht="18" customHeight="1">
      <c r="A17" s="178" t="s">
        <v>54</v>
      </c>
      <c r="B17" s="177">
        <f>SUM(B18:B19)</f>
        <v>0</v>
      </c>
      <c r="C17" s="176">
        <f>IF(B$30=0,"",B17/$B$30)</f>
        <v>0</v>
      </c>
    </row>
    <row r="18" spans="1:6" s="154" customFormat="1" ht="18" customHeight="1">
      <c r="A18" s="140" t="s">
        <v>53</v>
      </c>
      <c r="B18" s="171">
        <f>SUM(Financiación!B31:C31)-B22
+SUM(Financiación!B56:C56)</f>
        <v>0</v>
      </c>
      <c r="C18" s="169">
        <f>IF(B$30=0,"",B18/$B$30)</f>
        <v>0</v>
      </c>
    </row>
    <row r="19" spans="1:6" s="154" customFormat="1" ht="18" customHeight="1" thickBot="1">
      <c r="A19" s="136" t="s">
        <v>52</v>
      </c>
      <c r="B19" s="175">
        <v>0</v>
      </c>
      <c r="C19" s="164">
        <f>IF(B$30=0,"",B19/$B$30)</f>
        <v>0</v>
      </c>
    </row>
    <row r="20" spans="1:6" s="154" customFormat="1" ht="15" customHeight="1" thickBot="1">
      <c r="A20" s="163"/>
      <c r="B20" s="162"/>
      <c r="C20" s="161"/>
    </row>
    <row r="21" spans="1:6" s="154" customFormat="1" ht="18" customHeight="1">
      <c r="A21" s="174" t="s">
        <v>51</v>
      </c>
      <c r="B21" s="173">
        <f>SUM(B22:B28)</f>
        <v>0</v>
      </c>
      <c r="C21" s="172">
        <f>IF(B$30=0,"",B21/$B$30)</f>
        <v>0</v>
      </c>
    </row>
    <row r="22" spans="1:6" s="154" customFormat="1" ht="18" customHeight="1">
      <c r="A22" s="140" t="s">
        <v>50</v>
      </c>
      <c r="B22" s="171">
        <f>[1]Préstamos!N24+[1]Leasing!N23</f>
        <v>0</v>
      </c>
      <c r="C22" s="169">
        <f>IF(B$30=0,"",B22/$B$30)</f>
        <v>0</v>
      </c>
    </row>
    <row r="23" spans="1:6" s="154" customFormat="1" ht="18" customHeight="1">
      <c r="A23" s="140" t="s">
        <v>49</v>
      </c>
      <c r="B23" s="170">
        <v>0</v>
      </c>
      <c r="C23" s="169">
        <f>IF(B$30=0,"",B23/$B$30)</f>
        <v>0</v>
      </c>
    </row>
    <row r="24" spans="1:6" s="154" customFormat="1" ht="18" customHeight="1">
      <c r="A24" s="140" t="s">
        <v>48</v>
      </c>
      <c r="B24" s="171">
        <f>'[1]Distr CV 0'!B55+'[1]Distr CV 0'!B68</f>
        <v>0</v>
      </c>
      <c r="C24" s="169"/>
    </row>
    <row r="25" spans="1:6" s="154" customFormat="1" ht="18" customHeight="1">
      <c r="A25" s="140" t="s">
        <v>47</v>
      </c>
      <c r="B25" s="170">
        <v>0</v>
      </c>
      <c r="C25" s="169">
        <f>IF(B$30=0,"",B25/$B$30)</f>
        <v>0</v>
      </c>
    </row>
    <row r="26" spans="1:6" s="154" customFormat="1" ht="18" customHeight="1">
      <c r="A26" s="140" t="str">
        <f>'[1]Datos Básicos'!A26&amp;" pendiente de pago"</f>
        <v>IVA pendiente de pago</v>
      </c>
      <c r="B26" s="170">
        <v>0</v>
      </c>
      <c r="C26" s="169">
        <f>IF(B$30=0,"",B26/$B$30)</f>
        <v>0</v>
      </c>
    </row>
    <row r="27" spans="1:6" s="154" customFormat="1" ht="18" customHeight="1">
      <c r="A27" s="168" t="str">
        <f>IF(isoc&lt;&gt;0,"Imp. Sociedades ","I.R.P.F. ")&amp;"pendientes de pago"</f>
        <v>Imp. Sociedades pendientes de pago</v>
      </c>
      <c r="B27" s="167">
        <v>0</v>
      </c>
      <c r="C27" s="166">
        <f>IF(B$30=0,"",B27/$B$30)</f>
        <v>0</v>
      </c>
    </row>
    <row r="28" spans="1:6" s="154" customFormat="1" ht="18" customHeight="1" thickBot="1">
      <c r="A28" s="136" t="s">
        <v>46</v>
      </c>
      <c r="B28" s="165">
        <f>'[1]Gastos Fijos Datos'!C30*'[1]Gastos Fijos Datos'!B21</f>
        <v>0</v>
      </c>
      <c r="C28" s="164">
        <f>IF(B$30=0,"",B28/$B$30)</f>
        <v>0</v>
      </c>
    </row>
    <row r="29" spans="1:6" s="154" customFormat="1" ht="18" customHeight="1" thickBot="1">
      <c r="A29" s="163"/>
      <c r="B29" s="162"/>
      <c r="C29" s="161"/>
    </row>
    <row r="30" spans="1:6" s="158" customFormat="1" ht="24" customHeight="1" thickTop="1" thickBot="1">
      <c r="A30" s="128" t="s">
        <v>45</v>
      </c>
      <c r="B30" s="160">
        <f>B16+B6</f>
        <v>2344.9</v>
      </c>
      <c r="C30" s="159">
        <f>IF(B$30=0,"",B30/$B$30)</f>
        <v>1</v>
      </c>
    </row>
    <row r="31" spans="1:6" s="154" customFormat="1" ht="18" customHeight="1" thickTop="1">
      <c r="A31" s="157"/>
      <c r="B31" s="156"/>
      <c r="C31" s="155"/>
    </row>
    <row r="32" spans="1:6" s="154" customFormat="1" ht="18" customHeight="1">
      <c r="B32" s="35" t="str">
        <f>IF('[1]Inversiones AC'!B24-tesoreriasec+Financiación!C49&lt;-0.5,TEXT(tesoreriasec-'[1]Inversiones AC'!B24-Financiación!C49,"#.##0 €")&amp;" de déficit de Financiación","")</f>
        <v/>
      </c>
      <c r="E32" s="1"/>
      <c r="F32" s="1"/>
    </row>
    <row r="33" spans="2:2" ht="18" customHeight="1">
      <c r="B33" s="35" t="str">
        <f>IF(B32&lt;&gt;"","Incrementar financiación inicial","")</f>
        <v/>
      </c>
    </row>
    <row r="34" spans="2:2" ht="18" customHeight="1">
      <c r="B34" s="153">
        <f>B30-('[1]Inversiones AC'!B26+[1]Amortizaciones!B19-[1]Amortizaciones!C19+'[1]Gastos Iniciales'!B25)</f>
        <v>0</v>
      </c>
    </row>
    <row r="35" spans="2:2" ht="18">
      <c r="B35" s="152" t="str">
        <f>IF(ABS(B34)&gt;0.4," DESCUADRE EN BALANCE INICIAL","")</f>
        <v/>
      </c>
    </row>
    <row r="36" spans="2:2" ht="18" customHeight="1">
      <c r="B36" s="151" t="str">
        <f>IF(B35&lt;&gt;"",'[1]Balances anuales'!B23-'[1]Balances anuales'!B45,"")</f>
        <v/>
      </c>
    </row>
  </sheetData>
  <sheetProtection formatCells="0" formatColumns="0" formatRows="0"/>
  <dataValidations count="4">
    <dataValidation operator="greaterThanOrEqual"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type="whole" operator="lessThanOrEqual"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0</formula1>
    </dataValidation>
    <dataValidation type="whole" operator="greaterThanOrEqual"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0</formula1>
    </dataValidation>
    <dataValidation type="decimal" operator="greaterThanOrEqual"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0</formula1>
    </dataValidation>
  </dataValidations>
  <printOptions horizontalCentered="1"/>
  <pageMargins left="0.78740157480314965" right="0.78740157480314965" top="0.85" bottom="0.92" header="0.37" footer="0.51181102362204722"/>
  <pageSetup paperSize="9" orientation="portrait" horizontalDpi="4294967292" verticalDpi="300" r:id="rId1"/>
  <headerFooter alignWithMargins="0">
    <oddFooter>&amp;C&amp;"Tahoma,Normal"&amp;10&amp;A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Financiación</vt:lpstr>
      <vt:lpstr>Financiación Inicial</vt:lpstr>
      <vt:lpstr>Financiación!Área_de_impresión</vt:lpstr>
      <vt:lpstr>'Financiación Inicial'!Área_de_impresión</vt:lpstr>
      <vt:lpstr>inv_propia</vt:lpstr>
      <vt:lpstr>resprevio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Juanma</cp:lastModifiedBy>
  <dcterms:created xsi:type="dcterms:W3CDTF">2017-10-26T22:53:12Z</dcterms:created>
  <dcterms:modified xsi:type="dcterms:W3CDTF">2017-10-26T23:01:11Z</dcterms:modified>
</cp:coreProperties>
</file>